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unknow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media/image514.jpg" ContentType="image/jpeg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codeName="ЭтаКнига" defaultThemeVersion="124226"/>
  <xr:revisionPtr revIDLastSave="0" documentId="13_ncr:1_{892F1A1A-4772-46A1-8A15-B7A6B7BABA81}" xr6:coauthVersionLast="36" xr6:coauthVersionMax="47" xr10:uidLastSave="{00000000-0000-0000-0000-000000000000}"/>
  <bookViews>
    <workbookView xWindow="-120" yWindow="-120" windowWidth="29040" windowHeight="15840" tabRatio="911" xr2:uid="{00000000-000D-0000-FFFF-FFFF00000000}"/>
  </bookViews>
  <sheets>
    <sheet name="Содержание" sheetId="18" r:id="rId1"/>
    <sheet name="толкат.магнит" sheetId="1" r:id="rId2"/>
    <sheet name="петли, посудосуш" sheetId="2" r:id="rId3"/>
    <sheet name="полко.стеклодерж" sheetId="3" r:id="rId4"/>
    <sheet name="направл., подвески" sheetId="4" r:id="rId5"/>
    <sheet name="опоры" sheetId="5" r:id="rId6"/>
    <sheet name="штанги, конф-ты" sheetId="6" r:id="rId7"/>
    <sheet name="крючки, замки" sheetId="8" r:id="rId8"/>
    <sheet name="рейлинги" sheetId="7" r:id="rId9"/>
    <sheet name="стяжки, уголки" sheetId="9" r:id="rId10"/>
    <sheet name="кромка" sheetId="10" r:id="rId11"/>
    <sheet name="ручки" sheetId="11" r:id="rId12"/>
    <sheet name="ручки торцевые" sheetId="19" r:id="rId13"/>
    <sheet name="купе" sheetId="12" r:id="rId14"/>
    <sheet name="дополн. фурн." sheetId="17" r:id="rId15"/>
    <sheet name="метизы" sheetId="13" r:id="rId16"/>
    <sheet name="джокер" sheetId="14" r:id="rId17"/>
    <sheet name="планки" sheetId="15" r:id="rId18"/>
    <sheet name="Клей" sheetId="16" r:id="rId19"/>
  </sheets>
  <definedNames>
    <definedName name="_xlnm.Print_Area" localSheetId="7">'крючки, замки'!$A$1:$G$55</definedName>
    <definedName name="_xlnm.Print_Area" localSheetId="4">'направл., подвески'!$A$1:$G$94</definedName>
    <definedName name="_xlnm.Print_Area" localSheetId="5">опоры!$A$1:$G$218</definedName>
    <definedName name="_xlnm.Print_Area" localSheetId="17">планки!$A$1:$H$22</definedName>
    <definedName name="_xlnm.Print_Area" localSheetId="11">ручки!$A$1:$G$81</definedName>
  </definedNames>
  <calcPr calcId="191029" refMode="R1C1"/>
</workbook>
</file>

<file path=xl/calcChain.xml><?xml version="1.0" encoding="utf-8"?>
<calcChain xmlns="http://schemas.openxmlformats.org/spreadsheetml/2006/main">
  <c r="C77" i="19" l="1"/>
  <c r="D77" i="19"/>
  <c r="E77" i="19"/>
  <c r="C76" i="19"/>
  <c r="D76" i="19"/>
  <c r="E76" i="19"/>
  <c r="C75" i="19"/>
  <c r="D75" i="19"/>
  <c r="E75" i="19"/>
  <c r="C74" i="19"/>
  <c r="D74" i="19"/>
  <c r="E74" i="19"/>
  <c r="C73" i="19"/>
  <c r="D73" i="19"/>
  <c r="E73" i="19"/>
  <c r="C72" i="19"/>
  <c r="D72" i="19"/>
  <c r="E72" i="19"/>
  <c r="C71" i="19"/>
  <c r="D71" i="19"/>
  <c r="E71" i="19"/>
  <c r="C70" i="19"/>
  <c r="D70" i="19"/>
  <c r="E70" i="19"/>
  <c r="C69" i="19"/>
  <c r="D69" i="19"/>
  <c r="E69" i="19"/>
  <c r="C68" i="19"/>
  <c r="D68" i="19"/>
  <c r="E68" i="19"/>
  <c r="C67" i="19"/>
  <c r="D67" i="19"/>
  <c r="E67" i="19"/>
  <c r="E64" i="19"/>
  <c r="E65" i="19"/>
  <c r="E66" i="19"/>
  <c r="D64" i="19"/>
  <c r="D65" i="19"/>
  <c r="D66" i="19"/>
  <c r="C64" i="19"/>
  <c r="C65" i="19"/>
  <c r="C66" i="19"/>
  <c r="C63" i="19"/>
  <c r="D63" i="19"/>
  <c r="E63" i="19"/>
  <c r="C62" i="19"/>
  <c r="D62" i="19"/>
  <c r="E62" i="19"/>
  <c r="C61" i="19"/>
  <c r="D61" i="19"/>
  <c r="E61" i="19"/>
  <c r="C60" i="19"/>
  <c r="D60" i="19"/>
  <c r="E60" i="19"/>
  <c r="C59" i="19"/>
  <c r="D59" i="19"/>
  <c r="E59" i="19"/>
  <c r="C58" i="19"/>
  <c r="D58" i="19"/>
  <c r="E58" i="19"/>
  <c r="C57" i="19"/>
  <c r="D57" i="19"/>
  <c r="E57" i="19"/>
  <c r="E53" i="19"/>
  <c r="E54" i="19"/>
  <c r="E55" i="19"/>
  <c r="E56" i="19"/>
  <c r="D53" i="19"/>
  <c r="D54" i="19"/>
  <c r="D55" i="19"/>
  <c r="D56" i="19"/>
  <c r="C53" i="19"/>
  <c r="C54" i="19"/>
  <c r="C55" i="19"/>
  <c r="C56" i="19"/>
  <c r="C51" i="19"/>
  <c r="D51" i="19"/>
  <c r="E51" i="19"/>
  <c r="C50" i="19"/>
  <c r="D50" i="19"/>
  <c r="E50" i="19"/>
  <c r="C49" i="19"/>
  <c r="D49" i="19"/>
  <c r="E49" i="19"/>
  <c r="C48" i="19"/>
  <c r="D48" i="19"/>
  <c r="E48" i="19"/>
  <c r="C47" i="19"/>
  <c r="D47" i="19"/>
  <c r="E47" i="19"/>
  <c r="C46" i="19"/>
  <c r="D46" i="19"/>
  <c r="E46" i="19"/>
  <c r="C45" i="19"/>
  <c r="D45" i="19"/>
  <c r="E45" i="19"/>
  <c r="C44" i="19"/>
  <c r="D44" i="19"/>
  <c r="E44" i="19"/>
  <c r="C43" i="19"/>
  <c r="D43" i="19"/>
  <c r="E43" i="19"/>
  <c r="C42" i="19"/>
  <c r="D42" i="19"/>
  <c r="E42" i="19"/>
  <c r="C41" i="19"/>
  <c r="D41" i="19"/>
  <c r="E41" i="19"/>
  <c r="C40" i="19"/>
  <c r="D40" i="19"/>
  <c r="E40" i="19"/>
  <c r="C39" i="19"/>
  <c r="D39" i="19"/>
  <c r="E39" i="19"/>
  <c r="C38" i="19"/>
  <c r="D38" i="19"/>
  <c r="E38" i="19"/>
  <c r="C37" i="19"/>
  <c r="D37" i="19"/>
  <c r="E37" i="19"/>
  <c r="C36" i="19"/>
  <c r="D36" i="19"/>
  <c r="E36" i="19"/>
  <c r="E32" i="19"/>
  <c r="E33" i="19"/>
  <c r="E34" i="19"/>
  <c r="E35" i="19"/>
  <c r="D32" i="19"/>
  <c r="D33" i="19"/>
  <c r="D34" i="19"/>
  <c r="D35" i="19"/>
  <c r="C32" i="19"/>
  <c r="C33" i="19"/>
  <c r="C34" i="19"/>
  <c r="C35" i="19"/>
  <c r="C31" i="19"/>
  <c r="D31" i="19"/>
  <c r="E31" i="19"/>
  <c r="C29" i="19"/>
  <c r="C30" i="19"/>
  <c r="D29" i="19"/>
  <c r="D30" i="19"/>
  <c r="E29" i="19"/>
  <c r="E30" i="19"/>
  <c r="C28" i="19"/>
  <c r="D28" i="19"/>
  <c r="E28" i="19"/>
  <c r="C27" i="19"/>
  <c r="E23" i="19"/>
  <c r="E24" i="19"/>
  <c r="E25" i="19"/>
  <c r="E26" i="19"/>
  <c r="E27" i="19"/>
  <c r="D23" i="19"/>
  <c r="D24" i="19"/>
  <c r="D25" i="19"/>
  <c r="D26" i="19"/>
  <c r="D27" i="19"/>
  <c r="C23" i="19"/>
  <c r="C24" i="19"/>
  <c r="C25" i="19"/>
  <c r="C26" i="19"/>
  <c r="C22" i="19"/>
  <c r="D22" i="19"/>
  <c r="E22" i="19"/>
  <c r="C21" i="19"/>
  <c r="D21" i="19"/>
  <c r="E21" i="19"/>
  <c r="C20" i="19"/>
  <c r="D20" i="19"/>
  <c r="E20" i="19"/>
  <c r="C19" i="19"/>
  <c r="D19" i="19"/>
  <c r="E19" i="19"/>
  <c r="C18" i="19"/>
  <c r="D18" i="19"/>
  <c r="E18" i="19"/>
  <c r="E17" i="19"/>
  <c r="D17" i="19"/>
  <c r="C17" i="19"/>
  <c r="C16" i="19"/>
  <c r="D16" i="19"/>
  <c r="E16" i="19"/>
  <c r="C15" i="19"/>
  <c r="D15" i="19"/>
  <c r="E15" i="19"/>
  <c r="C14" i="19"/>
  <c r="D14" i="19"/>
  <c r="E14" i="19"/>
  <c r="C13" i="19"/>
  <c r="D13" i="19"/>
  <c r="E13" i="19"/>
  <c r="C12" i="19"/>
  <c r="D12" i="19"/>
  <c r="E12" i="19"/>
  <c r="E11" i="19"/>
  <c r="D11" i="19"/>
  <c r="C11" i="19"/>
  <c r="C10" i="19"/>
  <c r="D10" i="19"/>
  <c r="E10" i="19"/>
  <c r="C9" i="19"/>
  <c r="D9" i="19"/>
  <c r="E9" i="19"/>
  <c r="E6" i="19"/>
  <c r="E7" i="19"/>
  <c r="E8" i="19"/>
  <c r="D6" i="19"/>
  <c r="D7" i="19"/>
  <c r="D8" i="19"/>
  <c r="C6" i="19"/>
  <c r="C7" i="19"/>
  <c r="C8" i="19"/>
  <c r="C3" i="19"/>
  <c r="C4" i="19"/>
  <c r="C5" i="19"/>
  <c r="D3" i="19"/>
  <c r="D4" i="19"/>
  <c r="D5" i="19"/>
  <c r="E3" i="19"/>
  <c r="E4" i="19"/>
  <c r="E5" i="19"/>
  <c r="C49" i="5"/>
  <c r="D49" i="5"/>
  <c r="E49" i="5"/>
  <c r="C79" i="2"/>
  <c r="D79" i="2"/>
  <c r="E79" i="2"/>
  <c r="E61" i="2"/>
  <c r="D61" i="2"/>
  <c r="C61" i="2"/>
  <c r="C43" i="2"/>
  <c r="D43" i="2"/>
  <c r="E43" i="2"/>
  <c r="E69" i="11"/>
  <c r="D69" i="11"/>
  <c r="C69" i="11"/>
  <c r="C68" i="11"/>
  <c r="D68" i="11"/>
  <c r="E68" i="11"/>
  <c r="C49" i="17"/>
  <c r="D49" i="17"/>
  <c r="E49" i="17"/>
  <c r="C48" i="17"/>
  <c r="D48" i="17"/>
  <c r="E48" i="17"/>
  <c r="C47" i="17"/>
  <c r="D47" i="17"/>
  <c r="E47" i="17"/>
  <c r="C46" i="17"/>
  <c r="D46" i="17"/>
  <c r="E46" i="17"/>
  <c r="C45" i="17"/>
  <c r="D45" i="17"/>
  <c r="E45" i="17"/>
  <c r="C44" i="17"/>
  <c r="D44" i="17"/>
  <c r="E44" i="17"/>
  <c r="C43" i="17"/>
  <c r="D43" i="17"/>
  <c r="E43" i="17"/>
  <c r="C42" i="17"/>
  <c r="D42" i="17"/>
  <c r="E42" i="17"/>
  <c r="C50" i="17"/>
  <c r="D50" i="17"/>
  <c r="E50" i="17"/>
  <c r="C37" i="17"/>
  <c r="D37" i="17"/>
  <c r="E37" i="17"/>
  <c r="C36" i="17"/>
  <c r="D36" i="17"/>
  <c r="E36" i="17"/>
  <c r="C45" i="4"/>
  <c r="D45" i="4"/>
  <c r="E45" i="4"/>
  <c r="D57" i="4"/>
  <c r="E57" i="4"/>
  <c r="C36" i="3"/>
  <c r="D36" i="3"/>
  <c r="E36" i="3"/>
  <c r="C35" i="3"/>
  <c r="D35" i="3"/>
  <c r="E35" i="3"/>
  <c r="C9" i="8"/>
  <c r="D9" i="8"/>
  <c r="E9" i="8"/>
  <c r="D22" i="7"/>
  <c r="E22" i="7"/>
  <c r="F22" i="7"/>
  <c r="C137" i="2"/>
  <c r="D137" i="2"/>
  <c r="E137" i="2"/>
  <c r="C136" i="2"/>
  <c r="D136" i="2"/>
  <c r="E136" i="2"/>
  <c r="C135" i="2"/>
  <c r="D135" i="2"/>
  <c r="E135" i="2"/>
  <c r="C134" i="2"/>
  <c r="D134" i="2"/>
  <c r="E134" i="2"/>
  <c r="C133" i="2"/>
  <c r="D133" i="2"/>
  <c r="E133" i="2"/>
  <c r="C132" i="2"/>
  <c r="D132" i="2"/>
  <c r="E132" i="2"/>
  <c r="C124" i="13"/>
  <c r="D124" i="13"/>
  <c r="E124" i="13"/>
  <c r="C116" i="2"/>
  <c r="C117" i="2"/>
  <c r="D116" i="2"/>
  <c r="D117" i="2"/>
  <c r="E116" i="2"/>
  <c r="E117" i="2"/>
  <c r="C115" i="2"/>
  <c r="D115" i="2"/>
  <c r="E115" i="2"/>
  <c r="C114" i="2"/>
  <c r="D114" i="2"/>
  <c r="E114" i="2"/>
  <c r="C113" i="2"/>
  <c r="D113" i="2"/>
  <c r="E113" i="2"/>
  <c r="D8" i="6"/>
  <c r="E8" i="6"/>
  <c r="F8" i="6"/>
  <c r="C21" i="9"/>
  <c r="D21" i="9"/>
  <c r="E21" i="9"/>
  <c r="E4" i="10"/>
  <c r="D4" i="10"/>
  <c r="C4" i="10"/>
  <c r="E63" i="2"/>
  <c r="D63" i="2"/>
  <c r="C63" i="2"/>
  <c r="C84" i="2"/>
  <c r="D84" i="2"/>
  <c r="E84" i="2"/>
  <c r="C18" i="1"/>
  <c r="D18" i="1"/>
  <c r="E18" i="1"/>
  <c r="E7" i="8"/>
  <c r="D7" i="8"/>
  <c r="C7" i="8"/>
  <c r="C110" i="13"/>
  <c r="D110" i="13"/>
  <c r="E110" i="13"/>
  <c r="C6" i="2"/>
  <c r="C44" i="9"/>
  <c r="D44" i="9"/>
  <c r="E44" i="9"/>
  <c r="C42" i="2"/>
  <c r="D42" i="2"/>
  <c r="E42" i="2"/>
  <c r="C26" i="8"/>
  <c r="C27" i="8"/>
  <c r="C24" i="8"/>
  <c r="C25" i="8"/>
  <c r="C51" i="8"/>
  <c r="C52" i="8"/>
  <c r="C50" i="8"/>
  <c r="C49" i="8"/>
  <c r="C46" i="8"/>
  <c r="C45" i="8"/>
  <c r="C34" i="8"/>
  <c r="C35" i="8"/>
  <c r="C36" i="8"/>
  <c r="C37" i="8"/>
  <c r="C38" i="8"/>
  <c r="C39" i="8"/>
  <c r="C40" i="8"/>
  <c r="C30" i="8"/>
  <c r="C31" i="8"/>
  <c r="C32" i="8"/>
  <c r="C33" i="8"/>
  <c r="C28" i="8"/>
  <c r="C29" i="8"/>
  <c r="C20" i="8"/>
  <c r="D20" i="8"/>
  <c r="E20" i="8"/>
  <c r="E36" i="2"/>
  <c r="D36" i="2"/>
  <c r="C36" i="2"/>
  <c r="E7" i="12"/>
  <c r="D7" i="12"/>
  <c r="C7" i="12"/>
  <c r="C12" i="12"/>
  <c r="D12" i="12"/>
  <c r="E12" i="12"/>
  <c r="C11" i="12"/>
  <c r="D11" i="12"/>
  <c r="E11" i="12"/>
  <c r="C10" i="12"/>
  <c r="D10" i="12"/>
  <c r="E10" i="12"/>
  <c r="C9" i="12"/>
  <c r="D9" i="12"/>
  <c r="E9" i="12"/>
  <c r="E8" i="12"/>
  <c r="D8" i="12"/>
  <c r="C8" i="12"/>
  <c r="E6" i="12"/>
  <c r="D6" i="12"/>
  <c r="C6" i="12"/>
  <c r="E48" i="4"/>
  <c r="D48" i="4"/>
  <c r="C48" i="4"/>
  <c r="E82" i="4"/>
  <c r="D82" i="4"/>
  <c r="C82" i="4"/>
  <c r="C7" i="2"/>
  <c r="C8" i="2"/>
  <c r="C9" i="2"/>
  <c r="C10" i="2"/>
  <c r="E76" i="5"/>
  <c r="D76" i="5"/>
  <c r="C76" i="5"/>
  <c r="D8" i="10"/>
  <c r="E8" i="10"/>
  <c r="C74" i="2"/>
  <c r="D74" i="2"/>
  <c r="E74" i="2"/>
  <c r="C54" i="2"/>
  <c r="D54" i="2"/>
  <c r="E54" i="2"/>
  <c r="C121" i="13"/>
  <c r="D121" i="13"/>
  <c r="E121" i="13"/>
  <c r="C135" i="13"/>
  <c r="D135" i="13"/>
  <c r="E135" i="13"/>
  <c r="C134" i="13"/>
  <c r="D134" i="13"/>
  <c r="E134" i="13"/>
  <c r="C132" i="13"/>
  <c r="D132" i="13"/>
  <c r="E132" i="13"/>
  <c r="C129" i="13"/>
  <c r="D129" i="13"/>
  <c r="E129" i="13"/>
  <c r="C126" i="13"/>
  <c r="D126" i="13"/>
  <c r="E126" i="13"/>
  <c r="C123" i="13"/>
  <c r="C125" i="13"/>
  <c r="D125" i="13"/>
  <c r="E125" i="13"/>
  <c r="C111" i="13" l="1"/>
  <c r="D111" i="13"/>
  <c r="E111" i="13"/>
  <c r="C7" i="13"/>
  <c r="D7" i="13"/>
  <c r="E7" i="13"/>
  <c r="C29" i="17"/>
  <c r="D29" i="17"/>
  <c r="E29" i="17"/>
  <c r="D39" i="8"/>
  <c r="E39" i="8"/>
  <c r="C49" i="11"/>
  <c r="D49" i="11"/>
  <c r="E49" i="11"/>
  <c r="C38" i="11"/>
  <c r="D38" i="11"/>
  <c r="E38" i="11"/>
  <c r="C39" i="11"/>
  <c r="D39" i="11"/>
  <c r="E39" i="11"/>
  <c r="C30" i="11"/>
  <c r="D30" i="11"/>
  <c r="E30" i="11"/>
  <c r="C27" i="11"/>
  <c r="C26" i="11"/>
  <c r="C24" i="11"/>
  <c r="D24" i="11"/>
  <c r="E24" i="11"/>
  <c r="C22" i="11"/>
  <c r="D22" i="11"/>
  <c r="E22" i="11"/>
  <c r="E7" i="11"/>
  <c r="D7" i="11"/>
  <c r="C7" i="11"/>
  <c r="C31" i="9" l="1"/>
  <c r="D31" i="9"/>
  <c r="E31" i="9"/>
  <c r="C13" i="9"/>
  <c r="D13" i="9"/>
  <c r="E13" i="9"/>
  <c r="C6" i="8"/>
  <c r="D6" i="8"/>
  <c r="E6" i="8"/>
  <c r="C15" i="8"/>
  <c r="D15" i="8"/>
  <c r="E15" i="8"/>
  <c r="D42" i="6"/>
  <c r="D25" i="6"/>
  <c r="E25" i="6"/>
  <c r="F25" i="6"/>
  <c r="D26" i="6"/>
  <c r="E26" i="6"/>
  <c r="F26" i="6"/>
  <c r="D27" i="6"/>
  <c r="E27" i="6"/>
  <c r="F27" i="6"/>
  <c r="D28" i="6"/>
  <c r="E28" i="6"/>
  <c r="F28" i="6"/>
  <c r="D29" i="6"/>
  <c r="E29" i="6"/>
  <c r="F29" i="6"/>
  <c r="D30" i="6"/>
  <c r="E30" i="6"/>
  <c r="F30" i="6"/>
  <c r="D18" i="6"/>
  <c r="D16" i="6"/>
  <c r="C156" i="5"/>
  <c r="D156" i="5"/>
  <c r="E156" i="5"/>
  <c r="C216" i="5"/>
  <c r="D216" i="5"/>
  <c r="E216" i="5"/>
  <c r="C213" i="5"/>
  <c r="D213" i="5"/>
  <c r="E213" i="5"/>
  <c r="C154" i="5"/>
  <c r="D154" i="5"/>
  <c r="E154" i="5"/>
  <c r="C197" i="5"/>
  <c r="D197" i="5"/>
  <c r="E197" i="5"/>
  <c r="C182" i="5"/>
  <c r="D182" i="5"/>
  <c r="E182" i="5"/>
  <c r="C180" i="5"/>
  <c r="D180" i="5"/>
  <c r="E180" i="5"/>
  <c r="C170" i="5"/>
  <c r="D170" i="5"/>
  <c r="E170" i="5"/>
  <c r="C169" i="5"/>
  <c r="D169" i="5"/>
  <c r="E169" i="5"/>
  <c r="C158" i="5"/>
  <c r="D158" i="5"/>
  <c r="E158" i="5"/>
  <c r="C127" i="5"/>
  <c r="D127" i="5"/>
  <c r="E127" i="5"/>
  <c r="D123" i="5"/>
  <c r="C123" i="5"/>
  <c r="C98" i="2"/>
  <c r="D98" i="2"/>
  <c r="E98" i="2"/>
  <c r="C87" i="5"/>
  <c r="D87" i="5"/>
  <c r="E87" i="5"/>
  <c r="C88" i="5"/>
  <c r="D88" i="5"/>
  <c r="E88" i="5"/>
  <c r="C84" i="5"/>
  <c r="D84" i="5"/>
  <c r="E84" i="5"/>
  <c r="C81" i="5"/>
  <c r="D81" i="5"/>
  <c r="E81" i="5"/>
  <c r="C75" i="5"/>
  <c r="D75" i="5"/>
  <c r="E75" i="5"/>
  <c r="C53" i="5"/>
  <c r="D53" i="5"/>
  <c r="E53" i="5"/>
  <c r="C24" i="5"/>
  <c r="D24" i="5"/>
  <c r="E24" i="5"/>
  <c r="C92" i="4"/>
  <c r="D92" i="4"/>
  <c r="E92" i="4"/>
  <c r="C94" i="4"/>
  <c r="D94" i="4"/>
  <c r="E94" i="4"/>
  <c r="C73" i="4"/>
  <c r="D73" i="4"/>
  <c r="E73" i="4"/>
  <c r="C60" i="4"/>
  <c r="D60" i="4"/>
  <c r="E60" i="4"/>
  <c r="C54" i="4" l="1"/>
  <c r="D54" i="4"/>
  <c r="E54" i="4"/>
  <c r="C52" i="4"/>
  <c r="D52" i="4"/>
  <c r="E52" i="4"/>
  <c r="D4" i="4"/>
  <c r="D3" i="4"/>
  <c r="C87" i="3"/>
  <c r="D87" i="3"/>
  <c r="E87" i="3"/>
  <c r="C48" i="3"/>
  <c r="C49" i="3"/>
  <c r="D48" i="3"/>
  <c r="D49" i="3"/>
  <c r="E48" i="3"/>
  <c r="E49" i="3"/>
  <c r="C28" i="3"/>
  <c r="D28" i="3"/>
  <c r="E28" i="3"/>
  <c r="E20" i="3"/>
  <c r="D20" i="3"/>
  <c r="C20" i="3"/>
  <c r="C19" i="3"/>
  <c r="D19" i="3"/>
  <c r="E19" i="3"/>
  <c r="C18" i="3"/>
  <c r="D18" i="3"/>
  <c r="E18" i="3"/>
  <c r="C67" i="2"/>
  <c r="D67" i="2"/>
  <c r="E67" i="2"/>
  <c r="C66" i="2"/>
  <c r="D66" i="2"/>
  <c r="E66" i="2"/>
  <c r="C65" i="2"/>
  <c r="D65" i="2"/>
  <c r="E65" i="2"/>
  <c r="C86" i="2"/>
  <c r="D86" i="2"/>
  <c r="E86" i="2"/>
  <c r="E62" i="2"/>
  <c r="D62" i="2"/>
  <c r="C62" i="2"/>
  <c r="C83" i="2"/>
  <c r="D83" i="2"/>
  <c r="E83" i="2"/>
  <c r="C91" i="2"/>
  <c r="D91" i="2"/>
  <c r="E91" i="2"/>
  <c r="D90" i="2"/>
  <c r="E90" i="2"/>
  <c r="C89" i="2"/>
  <c r="D89" i="2"/>
  <c r="E89" i="2"/>
  <c r="C78" i="2"/>
  <c r="D78" i="2"/>
  <c r="E78" i="2"/>
  <c r="C76" i="2"/>
  <c r="D76" i="2"/>
  <c r="E76" i="2"/>
  <c r="C72" i="2"/>
  <c r="D72" i="2"/>
  <c r="E72" i="2"/>
  <c r="C70" i="2"/>
  <c r="D70" i="2"/>
  <c r="E70" i="2"/>
  <c r="E6" i="3"/>
  <c r="D6" i="3"/>
  <c r="C6" i="3"/>
  <c r="C51" i="2"/>
  <c r="D51" i="2"/>
  <c r="E51" i="2"/>
  <c r="D6" i="1"/>
  <c r="E6" i="1"/>
  <c r="E5" i="10"/>
  <c r="D5" i="10"/>
  <c r="C5" i="10"/>
  <c r="C77" i="9"/>
  <c r="D77" i="9"/>
  <c r="E77" i="9"/>
  <c r="C139" i="5"/>
  <c r="C71" i="9"/>
  <c r="C70" i="9"/>
  <c r="C69" i="9"/>
  <c r="C68" i="9"/>
  <c r="C67" i="9"/>
  <c r="C64" i="9"/>
  <c r="C63" i="9"/>
  <c r="C60" i="9"/>
  <c r="C20" i="9"/>
  <c r="D20" i="9"/>
  <c r="E20" i="9"/>
  <c r="C54" i="9"/>
  <c r="C48" i="9"/>
  <c r="C47" i="9"/>
  <c r="C46" i="9"/>
  <c r="C45" i="9"/>
  <c r="F5" i="7"/>
  <c r="E5" i="7"/>
  <c r="D5" i="7"/>
  <c r="F18" i="7"/>
  <c r="E18" i="7"/>
  <c r="D18" i="7"/>
  <c r="D19" i="7"/>
  <c r="E19" i="7"/>
  <c r="F19" i="7"/>
  <c r="C70" i="3"/>
  <c r="D70" i="3"/>
  <c r="E70" i="3"/>
  <c r="C69" i="3"/>
  <c r="D69" i="3"/>
  <c r="E69" i="3"/>
  <c r="C68" i="3"/>
  <c r="D68" i="3"/>
  <c r="E68" i="3"/>
  <c r="C66" i="3"/>
  <c r="D66" i="3"/>
  <c r="E66" i="3"/>
  <c r="C64" i="3"/>
  <c r="D64" i="3"/>
  <c r="E64" i="3"/>
  <c r="C62" i="3"/>
  <c r="D62" i="3"/>
  <c r="E62" i="3"/>
  <c r="C60" i="3"/>
  <c r="D60" i="3"/>
  <c r="E60" i="3"/>
  <c r="C58" i="3"/>
  <c r="D58" i="3"/>
  <c r="E58" i="3"/>
  <c r="C56" i="3"/>
  <c r="D56" i="3"/>
  <c r="E56" i="3"/>
  <c r="E13" i="17"/>
  <c r="E37" i="5"/>
  <c r="D37" i="5"/>
  <c r="C37" i="5"/>
  <c r="F44" i="6"/>
  <c r="E44" i="6"/>
  <c r="D44" i="6"/>
  <c r="H34" i="14"/>
  <c r="E84" i="3"/>
  <c r="D84" i="3"/>
  <c r="C84" i="3"/>
  <c r="H28" i="14"/>
  <c r="D41" i="6"/>
  <c r="D43" i="6"/>
  <c r="C32" i="3"/>
  <c r="C31" i="3"/>
  <c r="E32" i="5"/>
  <c r="D32" i="5"/>
  <c r="C32" i="5"/>
  <c r="D9" i="6"/>
  <c r="D10" i="6"/>
  <c r="E10" i="6"/>
  <c r="F10" i="6"/>
  <c r="C21" i="8"/>
  <c r="D54" i="6"/>
  <c r="E54" i="6"/>
  <c r="F54" i="6"/>
  <c r="D53" i="6"/>
  <c r="E53" i="6"/>
  <c r="F53" i="6"/>
  <c r="E69" i="4"/>
  <c r="D69" i="4"/>
  <c r="C69" i="4"/>
  <c r="E21" i="3"/>
  <c r="D21" i="3"/>
  <c r="C21" i="3"/>
  <c r="E17" i="3"/>
  <c r="D17" i="3"/>
  <c r="C17" i="3"/>
  <c r="E11" i="1"/>
  <c r="D11" i="1"/>
  <c r="C11" i="1"/>
  <c r="E9" i="1"/>
  <c r="D9" i="1"/>
  <c r="C9" i="1"/>
  <c r="E15" i="1"/>
  <c r="D15" i="1"/>
  <c r="C15" i="1"/>
  <c r="E12" i="1"/>
  <c r="D12" i="1"/>
  <c r="C12" i="1"/>
  <c r="E192" i="5"/>
  <c r="D192" i="5"/>
  <c r="C192" i="5"/>
  <c r="E191" i="5"/>
  <c r="D191" i="5"/>
  <c r="C191" i="5"/>
  <c r="C193" i="5"/>
  <c r="D193" i="5"/>
  <c r="E193" i="5"/>
  <c r="C68" i="2"/>
  <c r="D68" i="2"/>
  <c r="E68" i="2"/>
  <c r="E15" i="4"/>
  <c r="D15" i="4"/>
  <c r="C15" i="4"/>
  <c r="E13" i="4"/>
  <c r="D13" i="4"/>
  <c r="C13" i="4"/>
  <c r="E11" i="4"/>
  <c r="D11" i="4"/>
  <c r="C11" i="4"/>
  <c r="E9" i="4"/>
  <c r="D9" i="4"/>
  <c r="C9" i="4"/>
  <c r="E7" i="4"/>
  <c r="D7" i="4"/>
  <c r="C7" i="4"/>
  <c r="E5" i="4"/>
  <c r="D5" i="4"/>
  <c r="D21" i="8"/>
  <c r="E21" i="8"/>
  <c r="D6" i="6"/>
  <c r="E34" i="5"/>
  <c r="D34" i="5"/>
  <c r="C34" i="5"/>
  <c r="F12" i="6"/>
  <c r="E12" i="6"/>
  <c r="D12" i="6"/>
  <c r="D63" i="9"/>
  <c r="E63" i="9"/>
  <c r="C73" i="3"/>
  <c r="C74" i="3"/>
  <c r="D74" i="3"/>
  <c r="E74" i="3"/>
  <c r="D73" i="3"/>
  <c r="E73" i="3"/>
  <c r="E119" i="5"/>
  <c r="D119" i="5"/>
  <c r="C119" i="5"/>
  <c r="E130" i="2"/>
  <c r="D130" i="2"/>
  <c r="C130" i="2"/>
  <c r="E129" i="2"/>
  <c r="D129" i="2"/>
  <c r="C129" i="2"/>
  <c r="E83" i="5"/>
  <c r="D83" i="5"/>
  <c r="C83" i="5"/>
  <c r="E94" i="5"/>
  <c r="D94" i="5"/>
  <c r="C94" i="5"/>
  <c r="E89" i="5"/>
  <c r="D89" i="5"/>
  <c r="C89" i="5"/>
  <c r="E97" i="5"/>
  <c r="D97" i="5"/>
  <c r="C97" i="5"/>
  <c r="E85" i="5"/>
  <c r="D85" i="5"/>
  <c r="C85" i="5"/>
  <c r="E183" i="5"/>
  <c r="D183" i="5"/>
  <c r="C183" i="5"/>
  <c r="D40" i="8"/>
  <c r="E40" i="8"/>
  <c r="C54" i="8"/>
  <c r="D54" i="8"/>
  <c r="E54" i="8"/>
  <c r="C53" i="8"/>
  <c r="D53" i="8"/>
  <c r="E53" i="8"/>
  <c r="D52" i="8"/>
  <c r="E52" i="8"/>
  <c r="C42" i="8"/>
  <c r="D42" i="8"/>
  <c r="E42" i="8"/>
  <c r="D33" i="8"/>
  <c r="D32" i="8"/>
  <c r="E122" i="2"/>
  <c r="D122" i="2"/>
  <c r="C122" i="2"/>
  <c r="E76" i="4"/>
  <c r="D76" i="4"/>
  <c r="C76" i="4"/>
  <c r="E74" i="4"/>
  <c r="D74" i="4"/>
  <c r="C74" i="4"/>
  <c r="C106" i="2"/>
  <c r="F13" i="6"/>
  <c r="E13" i="6"/>
  <c r="D13" i="6"/>
  <c r="E15" i="17"/>
  <c r="D15" i="17"/>
  <c r="C15" i="17"/>
  <c r="C167" i="5"/>
  <c r="D139" i="5"/>
  <c r="E139" i="5"/>
  <c r="E12" i="3"/>
  <c r="D12" i="3"/>
  <c r="C12" i="3"/>
  <c r="E75" i="4"/>
  <c r="D75" i="4"/>
  <c r="C75" i="4"/>
  <c r="C141" i="5"/>
  <c r="D141" i="5"/>
  <c r="E141" i="5"/>
  <c r="C87" i="4"/>
  <c r="D87" i="4"/>
  <c r="E87" i="4"/>
  <c r="E30" i="5"/>
  <c r="D30" i="5"/>
  <c r="C30" i="5"/>
  <c r="C59" i="11"/>
  <c r="D59" i="11"/>
  <c r="E59" i="11"/>
  <c r="C40" i="17"/>
  <c r="E60" i="11"/>
  <c r="D60" i="11"/>
  <c r="C60" i="11"/>
  <c r="E65" i="11"/>
  <c r="D65" i="11"/>
  <c r="C65" i="11"/>
  <c r="E63" i="11"/>
  <c r="D63" i="11"/>
  <c r="C63" i="11"/>
  <c r="C118" i="5"/>
  <c r="D118" i="5"/>
  <c r="E118" i="5"/>
  <c r="C116" i="5"/>
  <c r="D116" i="5"/>
  <c r="E116" i="5"/>
  <c r="E181" i="5"/>
  <c r="D181" i="5"/>
  <c r="C181" i="5"/>
  <c r="E179" i="5"/>
  <c r="D179" i="5"/>
  <c r="C179" i="5"/>
  <c r="E5" i="2"/>
  <c r="D5" i="2"/>
  <c r="C5" i="2"/>
  <c r="E4" i="2"/>
  <c r="D4" i="2"/>
  <c r="C4" i="2"/>
  <c r="E157" i="5"/>
  <c r="D157" i="5"/>
  <c r="C157" i="5"/>
  <c r="E155" i="5"/>
  <c r="D155" i="5"/>
  <c r="C155" i="5"/>
  <c r="C44" i="11"/>
  <c r="D44" i="11"/>
  <c r="E44" i="11"/>
  <c r="C104" i="5"/>
  <c r="D104" i="5"/>
  <c r="E104" i="5"/>
  <c r="C89" i="4"/>
  <c r="D89" i="4"/>
  <c r="E89" i="4"/>
  <c r="E41" i="6"/>
  <c r="F41" i="6"/>
  <c r="E13" i="11"/>
  <c r="D13" i="11"/>
  <c r="C13" i="11"/>
  <c r="C184" i="5"/>
  <c r="D184" i="5"/>
  <c r="E184" i="5"/>
  <c r="E52" i="5"/>
  <c r="D52" i="5"/>
  <c r="C52" i="5"/>
  <c r="C89" i="3"/>
  <c r="D89" i="3"/>
  <c r="E89" i="3"/>
  <c r="E88" i="3"/>
  <c r="D88" i="3"/>
  <c r="C88" i="3"/>
  <c r="E50" i="3"/>
  <c r="E51" i="3"/>
  <c r="E52" i="3"/>
  <c r="E53" i="3"/>
  <c r="E54" i="3"/>
  <c r="D50" i="3"/>
  <c r="D51" i="3"/>
  <c r="D52" i="3"/>
  <c r="D53" i="3"/>
  <c r="D54" i="3"/>
  <c r="C50" i="3"/>
  <c r="C51" i="3"/>
  <c r="C52" i="3"/>
  <c r="C53" i="3"/>
  <c r="C54" i="3"/>
  <c r="C11" i="9"/>
  <c r="D11" i="9"/>
  <c r="E11" i="9"/>
  <c r="E7" i="9"/>
  <c r="D7" i="9"/>
  <c r="C7" i="9"/>
  <c r="C10" i="9"/>
  <c r="D10" i="9"/>
  <c r="E10" i="9"/>
  <c r="C75" i="3"/>
  <c r="D75" i="3"/>
  <c r="E75" i="3"/>
  <c r="D7" i="6"/>
  <c r="E26" i="5"/>
  <c r="D26" i="5"/>
  <c r="C26" i="5"/>
  <c r="C6" i="11"/>
  <c r="D6" i="11"/>
  <c r="E6" i="11"/>
  <c r="E38" i="2"/>
  <c r="D38" i="2"/>
  <c r="E47" i="3"/>
  <c r="D47" i="3"/>
  <c r="C47" i="3"/>
  <c r="E40" i="9"/>
  <c r="D40" i="9"/>
  <c r="C40" i="9"/>
  <c r="E128" i="2"/>
  <c r="D128" i="2"/>
  <c r="C128" i="2"/>
  <c r="E126" i="2"/>
  <c r="D126" i="2"/>
  <c r="C126" i="2"/>
  <c r="E124" i="2"/>
  <c r="D124" i="2"/>
  <c r="C124" i="2"/>
  <c r="F15" i="6"/>
  <c r="E15" i="6"/>
  <c r="D15" i="6"/>
  <c r="E41" i="2"/>
  <c r="D41" i="2"/>
  <c r="C41" i="2"/>
  <c r="E27" i="5"/>
  <c r="D27" i="5"/>
  <c r="C27" i="5"/>
  <c r="E52" i="11"/>
  <c r="D52" i="11"/>
  <c r="C52" i="11"/>
  <c r="E51" i="11"/>
  <c r="D51" i="11"/>
  <c r="C51" i="11"/>
  <c r="E28" i="9"/>
  <c r="D28" i="9"/>
  <c r="C28" i="9"/>
  <c r="F17" i="6"/>
  <c r="E17" i="6"/>
  <c r="D17" i="6"/>
  <c r="F16" i="6"/>
  <c r="E16" i="6"/>
  <c r="C82" i="3"/>
  <c r="D83" i="3"/>
  <c r="D111" i="2"/>
  <c r="C29" i="2"/>
  <c r="C48" i="8"/>
  <c r="D48" i="8"/>
  <c r="E48" i="8"/>
  <c r="C47" i="8"/>
  <c r="D47" i="8"/>
  <c r="E47" i="8"/>
  <c r="E77" i="3"/>
  <c r="D77" i="3"/>
  <c r="C77" i="3"/>
  <c r="E76" i="3"/>
  <c r="D76" i="3"/>
  <c r="I68" i="14"/>
  <c r="I69" i="14"/>
  <c r="I70" i="14"/>
  <c r="I71" i="14"/>
  <c r="C62" i="4"/>
  <c r="D62" i="4"/>
  <c r="E62" i="4"/>
  <c r="C63" i="4"/>
  <c r="D63" i="4"/>
  <c r="E63" i="4"/>
  <c r="C64" i="4"/>
  <c r="D64" i="4"/>
  <c r="E64" i="4"/>
  <c r="C65" i="4"/>
  <c r="D65" i="4"/>
  <c r="E65" i="4"/>
  <c r="C66" i="4"/>
  <c r="D66" i="4"/>
  <c r="E66" i="4"/>
  <c r="C12" i="2"/>
  <c r="E66" i="11"/>
  <c r="D66" i="11"/>
  <c r="C66" i="11"/>
  <c r="E67" i="11"/>
  <c r="D67" i="11"/>
  <c r="C67" i="11"/>
  <c r="E39" i="17"/>
  <c r="D39" i="17"/>
  <c r="C39" i="17"/>
  <c r="E50" i="4"/>
  <c r="D50" i="4"/>
  <c r="C50" i="4"/>
  <c r="E40" i="5"/>
  <c r="D40" i="5"/>
  <c r="C40" i="5"/>
  <c r="E39" i="5"/>
  <c r="D39" i="5"/>
  <c r="C39" i="5"/>
  <c r="C41" i="5"/>
  <c r="D41" i="5"/>
  <c r="E41" i="5"/>
  <c r="C42" i="5"/>
  <c r="D42" i="5"/>
  <c r="E42" i="5"/>
  <c r="E65" i="5"/>
  <c r="D65" i="5"/>
  <c r="C65" i="5"/>
  <c r="C62" i="9"/>
  <c r="C61" i="9"/>
  <c r="C5" i="9"/>
  <c r="C4" i="9"/>
  <c r="E52" i="9"/>
  <c r="C30" i="2"/>
  <c r="C31" i="2"/>
  <c r="C32" i="2"/>
  <c r="C33" i="2"/>
  <c r="C34" i="2"/>
  <c r="C35" i="2"/>
  <c r="C37" i="2"/>
  <c r="C39" i="2"/>
  <c r="C27" i="2"/>
  <c r="C28" i="2"/>
  <c r="C26" i="2"/>
  <c r="E51" i="17"/>
  <c r="D51" i="17"/>
  <c r="C51" i="17"/>
  <c r="E52" i="17"/>
  <c r="D52" i="17"/>
  <c r="C52" i="17"/>
  <c r="E41" i="17"/>
  <c r="D41" i="17"/>
  <c r="C41" i="17"/>
  <c r="E40" i="17"/>
  <c r="D40" i="17"/>
  <c r="E38" i="17"/>
  <c r="D38" i="17"/>
  <c r="C38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8" i="17"/>
  <c r="D28" i="17"/>
  <c r="C28" i="17"/>
  <c r="E27" i="17"/>
  <c r="D27" i="17"/>
  <c r="C27" i="17"/>
  <c r="E26" i="17"/>
  <c r="D26" i="17"/>
  <c r="C26" i="17"/>
  <c r="E25" i="17"/>
  <c r="D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4" i="17"/>
  <c r="D14" i="17"/>
  <c r="C14" i="17"/>
  <c r="D13" i="17"/>
  <c r="C13" i="17"/>
  <c r="E12" i="17"/>
  <c r="D12" i="17"/>
  <c r="C12" i="17"/>
  <c r="E11" i="17"/>
  <c r="D11" i="17"/>
  <c r="C11" i="17"/>
  <c r="E10" i="17"/>
  <c r="D10" i="17"/>
  <c r="C10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E4" i="17"/>
  <c r="D4" i="17"/>
  <c r="C4" i="17"/>
  <c r="E146" i="5"/>
  <c r="D146" i="5"/>
  <c r="C146" i="5"/>
  <c r="E13" i="3"/>
  <c r="D13" i="3"/>
  <c r="C13" i="3"/>
  <c r="E22" i="4"/>
  <c r="D22" i="4"/>
  <c r="C22" i="4"/>
  <c r="E21" i="4"/>
  <c r="D21" i="4"/>
  <c r="C21" i="4"/>
  <c r="E59" i="4"/>
  <c r="D59" i="4"/>
  <c r="C59" i="4"/>
  <c r="E51" i="4"/>
  <c r="D51" i="4"/>
  <c r="C51" i="4"/>
  <c r="E46" i="4"/>
  <c r="D46" i="4"/>
  <c r="C46" i="4"/>
  <c r="E43" i="4"/>
  <c r="D43" i="4"/>
  <c r="C43" i="4"/>
  <c r="E41" i="4"/>
  <c r="D41" i="4"/>
  <c r="C41" i="4"/>
  <c r="E39" i="4"/>
  <c r="D39" i="4"/>
  <c r="C39" i="4"/>
  <c r="E37" i="4"/>
  <c r="D37" i="4"/>
  <c r="C37" i="4"/>
  <c r="E35" i="4"/>
  <c r="D35" i="4"/>
  <c r="C35" i="4"/>
  <c r="E33" i="4"/>
  <c r="D33" i="4"/>
  <c r="C33" i="4"/>
  <c r="E31" i="4"/>
  <c r="D31" i="4"/>
  <c r="C31" i="4"/>
  <c r="E29" i="4"/>
  <c r="D29" i="4"/>
  <c r="C29" i="4"/>
  <c r="E27" i="4"/>
  <c r="D27" i="4"/>
  <c r="C27" i="4"/>
  <c r="E25" i="4"/>
  <c r="D25" i="4"/>
  <c r="C25" i="4"/>
  <c r="E23" i="4"/>
  <c r="D23" i="4"/>
  <c r="C23" i="4"/>
  <c r="E20" i="4"/>
  <c r="D20" i="4"/>
  <c r="C20" i="4"/>
  <c r="E24" i="8"/>
  <c r="D24" i="8"/>
  <c r="E17" i="1"/>
  <c r="D17" i="1"/>
  <c r="C17" i="1"/>
  <c r="E10" i="1"/>
  <c r="D10" i="1"/>
  <c r="C10" i="1"/>
  <c r="E8" i="1"/>
  <c r="D8" i="1"/>
  <c r="C8" i="1"/>
  <c r="E14" i="1"/>
  <c r="D14" i="1"/>
  <c r="C14" i="1"/>
  <c r="E121" i="5"/>
  <c r="D121" i="5"/>
  <c r="C121" i="5"/>
  <c r="E123" i="5"/>
  <c r="E122" i="5"/>
  <c r="D122" i="5"/>
  <c r="C122" i="5"/>
  <c r="E117" i="5"/>
  <c r="D117" i="5"/>
  <c r="C117" i="5"/>
  <c r="E29" i="9"/>
  <c r="D29" i="9"/>
  <c r="C29" i="9"/>
  <c r="E85" i="2"/>
  <c r="D85" i="2"/>
  <c r="C85" i="2"/>
  <c r="C24" i="2"/>
  <c r="D24" i="2"/>
  <c r="E24" i="2"/>
  <c r="C23" i="2"/>
  <c r="D23" i="2"/>
  <c r="E23" i="2"/>
  <c r="E95" i="2"/>
  <c r="D95" i="2"/>
  <c r="C95" i="2"/>
  <c r="E50" i="5"/>
  <c r="D50" i="5"/>
  <c r="C50" i="5"/>
  <c r="E7" i="10"/>
  <c r="D7" i="10"/>
  <c r="C7" i="10"/>
  <c r="D3" i="5"/>
  <c r="E3" i="5"/>
  <c r="D4" i="5"/>
  <c r="E4" i="5"/>
  <c r="D5" i="5"/>
  <c r="E5" i="5"/>
  <c r="D6" i="5"/>
  <c r="E6" i="5"/>
  <c r="D7" i="5"/>
  <c r="E7" i="5"/>
  <c r="D8" i="5"/>
  <c r="E8" i="5"/>
  <c r="D9" i="5"/>
  <c r="E9" i="5"/>
  <c r="D10" i="5"/>
  <c r="E10" i="5"/>
  <c r="D11" i="5"/>
  <c r="E11" i="5"/>
  <c r="D12" i="5"/>
  <c r="E12" i="5"/>
  <c r="D13" i="5"/>
  <c r="E13" i="5"/>
  <c r="D14" i="5"/>
  <c r="E14" i="5"/>
  <c r="D15" i="5"/>
  <c r="E15" i="5"/>
  <c r="D16" i="5"/>
  <c r="E16" i="5"/>
  <c r="D19" i="5"/>
  <c r="E19" i="5"/>
  <c r="D20" i="5"/>
  <c r="E20" i="5"/>
  <c r="D21" i="5"/>
  <c r="E21" i="5"/>
  <c r="D22" i="5"/>
  <c r="D23" i="5"/>
  <c r="E23" i="5"/>
  <c r="D25" i="5"/>
  <c r="E25" i="5"/>
  <c r="D28" i="5"/>
  <c r="E28" i="5"/>
  <c r="D29" i="5"/>
  <c r="E29" i="5"/>
  <c r="D31" i="5"/>
  <c r="E31" i="5"/>
  <c r="D33" i="5"/>
  <c r="E33" i="5"/>
  <c r="D35" i="5"/>
  <c r="E35" i="5"/>
  <c r="D36" i="5"/>
  <c r="E36" i="5"/>
  <c r="D38" i="5"/>
  <c r="E38" i="5"/>
  <c r="D43" i="5"/>
  <c r="E43" i="5"/>
  <c r="D44" i="5"/>
  <c r="E44" i="5"/>
  <c r="D45" i="5"/>
  <c r="E45" i="5"/>
  <c r="D46" i="5"/>
  <c r="E46" i="5"/>
  <c r="D47" i="5"/>
  <c r="E47" i="5"/>
  <c r="D48" i="5"/>
  <c r="E48" i="5"/>
  <c r="D51" i="5"/>
  <c r="E51" i="5"/>
  <c r="D54" i="5"/>
  <c r="E54" i="5"/>
  <c r="D55" i="5"/>
  <c r="E55" i="5"/>
  <c r="D56" i="5"/>
  <c r="E56" i="5"/>
  <c r="D57" i="5"/>
  <c r="E57" i="5"/>
  <c r="D58" i="5"/>
  <c r="E58" i="5"/>
  <c r="D59" i="5"/>
  <c r="E59" i="5"/>
  <c r="D60" i="5"/>
  <c r="E60" i="5"/>
  <c r="D61" i="5"/>
  <c r="E61" i="5"/>
  <c r="D62" i="5"/>
  <c r="E62" i="5"/>
  <c r="D63" i="5"/>
  <c r="E63" i="5"/>
  <c r="D64" i="5"/>
  <c r="E64" i="5"/>
  <c r="D66" i="5"/>
  <c r="E66" i="5"/>
  <c r="D67" i="5"/>
  <c r="E67" i="5"/>
  <c r="D68" i="5"/>
  <c r="E68" i="5"/>
  <c r="D69" i="5"/>
  <c r="E69" i="5"/>
  <c r="D70" i="5"/>
  <c r="E70" i="5"/>
  <c r="D71" i="5"/>
  <c r="E71" i="5"/>
  <c r="D72" i="5"/>
  <c r="E72" i="5"/>
  <c r="D73" i="5"/>
  <c r="E73" i="5"/>
  <c r="D74" i="5"/>
  <c r="E74" i="5"/>
  <c r="D77" i="5"/>
  <c r="E77" i="5"/>
  <c r="D78" i="5"/>
  <c r="E78" i="5"/>
  <c r="D79" i="5"/>
  <c r="E79" i="5"/>
  <c r="D80" i="5"/>
  <c r="E80" i="5"/>
  <c r="D82" i="5"/>
  <c r="E82" i="5"/>
  <c r="D86" i="5"/>
  <c r="E86" i="5"/>
  <c r="D90" i="5"/>
  <c r="E90" i="5"/>
  <c r="D91" i="5"/>
  <c r="E91" i="5"/>
  <c r="D92" i="5"/>
  <c r="E92" i="5"/>
  <c r="D93" i="5"/>
  <c r="E93" i="5"/>
  <c r="D95" i="5"/>
  <c r="E95" i="5"/>
  <c r="D96" i="5"/>
  <c r="E96" i="5"/>
  <c r="D98" i="5"/>
  <c r="E98" i="5"/>
  <c r="D99" i="5"/>
  <c r="E99" i="5"/>
  <c r="D100" i="5"/>
  <c r="E100" i="5"/>
  <c r="D101" i="5"/>
  <c r="E101" i="5"/>
  <c r="D102" i="5"/>
  <c r="E102" i="5"/>
  <c r="D103" i="5"/>
  <c r="E103" i="5"/>
  <c r="D105" i="5"/>
  <c r="E105" i="5"/>
  <c r="D106" i="5"/>
  <c r="E106" i="5"/>
  <c r="D107" i="5"/>
  <c r="E107" i="5"/>
  <c r="D108" i="5"/>
  <c r="E108" i="5"/>
  <c r="D109" i="5"/>
  <c r="E109" i="5"/>
  <c r="D110" i="5"/>
  <c r="E110" i="5"/>
  <c r="D111" i="5"/>
  <c r="E111" i="5"/>
  <c r="D112" i="5"/>
  <c r="E112" i="5"/>
  <c r="D113" i="5"/>
  <c r="E113" i="5"/>
  <c r="D115" i="5"/>
  <c r="E115" i="5"/>
  <c r="D120" i="5"/>
  <c r="E120" i="5"/>
  <c r="D124" i="5"/>
  <c r="E124" i="5"/>
  <c r="D125" i="5"/>
  <c r="E125" i="5"/>
  <c r="D126" i="5"/>
  <c r="E126" i="5"/>
  <c r="D128" i="5"/>
  <c r="E128" i="5"/>
  <c r="D129" i="5"/>
  <c r="E129" i="5"/>
  <c r="D130" i="5"/>
  <c r="E130" i="5"/>
  <c r="D131" i="5"/>
  <c r="E131" i="5"/>
  <c r="D132" i="5"/>
  <c r="E132" i="5"/>
  <c r="D133" i="5"/>
  <c r="E133" i="5"/>
  <c r="D134" i="5"/>
  <c r="E134" i="5"/>
  <c r="D135" i="5"/>
  <c r="E135" i="5"/>
  <c r="D136" i="5"/>
  <c r="E136" i="5"/>
  <c r="D137" i="5"/>
  <c r="E137" i="5"/>
  <c r="D138" i="5"/>
  <c r="E138" i="5"/>
  <c r="D140" i="5"/>
  <c r="E140" i="5"/>
  <c r="D142" i="5"/>
  <c r="E142" i="5"/>
  <c r="D143" i="5"/>
  <c r="E143" i="5"/>
  <c r="D145" i="5"/>
  <c r="E145" i="5"/>
  <c r="D147" i="5"/>
  <c r="E147" i="5"/>
  <c r="D148" i="5"/>
  <c r="E148" i="5"/>
  <c r="D149" i="5"/>
  <c r="E149" i="5"/>
  <c r="D150" i="5"/>
  <c r="E150" i="5"/>
  <c r="D151" i="5"/>
  <c r="E151" i="5"/>
  <c r="D152" i="5"/>
  <c r="E152" i="5"/>
  <c r="D153" i="5"/>
  <c r="E153" i="5"/>
  <c r="D159" i="5"/>
  <c r="E159" i="5"/>
  <c r="D160" i="5"/>
  <c r="E160" i="5"/>
  <c r="D161" i="5"/>
  <c r="E161" i="5"/>
  <c r="D162" i="5"/>
  <c r="E162" i="5"/>
  <c r="D163" i="5"/>
  <c r="E163" i="5"/>
  <c r="D164" i="5"/>
  <c r="E164" i="5"/>
  <c r="D165" i="5"/>
  <c r="E165" i="5"/>
  <c r="D166" i="5"/>
  <c r="E166" i="5"/>
  <c r="D167" i="5"/>
  <c r="E167" i="5"/>
  <c r="D168" i="5"/>
  <c r="E168" i="5"/>
  <c r="D171" i="5"/>
  <c r="E171" i="5"/>
  <c r="D172" i="5"/>
  <c r="E172" i="5"/>
  <c r="D173" i="5"/>
  <c r="E173" i="5"/>
  <c r="D174" i="5"/>
  <c r="E174" i="5"/>
  <c r="D175" i="5"/>
  <c r="E175" i="5"/>
  <c r="D176" i="5"/>
  <c r="E176" i="5"/>
  <c r="D177" i="5"/>
  <c r="E177" i="5"/>
  <c r="D178" i="5"/>
  <c r="E178" i="5"/>
  <c r="D185" i="5"/>
  <c r="E185" i="5"/>
  <c r="D186" i="5"/>
  <c r="E186" i="5"/>
  <c r="D187" i="5"/>
  <c r="E187" i="5"/>
  <c r="D188" i="5"/>
  <c r="E188" i="5"/>
  <c r="D189" i="5"/>
  <c r="E189" i="5"/>
  <c r="D190" i="5"/>
  <c r="E190" i="5"/>
  <c r="D194" i="5"/>
  <c r="E194" i="5"/>
  <c r="D195" i="5"/>
  <c r="E195" i="5"/>
  <c r="D196" i="5"/>
  <c r="E196" i="5"/>
  <c r="D198" i="5"/>
  <c r="E198" i="5"/>
  <c r="D199" i="5"/>
  <c r="E199" i="5"/>
  <c r="D200" i="5"/>
  <c r="E200" i="5"/>
  <c r="D201" i="5"/>
  <c r="E201" i="5"/>
  <c r="D202" i="5"/>
  <c r="E202" i="5"/>
  <c r="D203" i="5"/>
  <c r="E203" i="5"/>
  <c r="D204" i="5"/>
  <c r="E204" i="5"/>
  <c r="D205" i="5"/>
  <c r="E205" i="5"/>
  <c r="D206" i="5"/>
  <c r="E206" i="5"/>
  <c r="D207" i="5"/>
  <c r="E207" i="5"/>
  <c r="D208" i="5"/>
  <c r="E208" i="5"/>
  <c r="D209" i="5"/>
  <c r="E209" i="5"/>
  <c r="D210" i="5"/>
  <c r="E210" i="5"/>
  <c r="D211" i="5"/>
  <c r="E211" i="5"/>
  <c r="D212" i="5"/>
  <c r="E212" i="5"/>
  <c r="D214" i="5"/>
  <c r="E214" i="5"/>
  <c r="D215" i="5"/>
  <c r="E215" i="5"/>
  <c r="D217" i="5"/>
  <c r="E217" i="5"/>
  <c r="D218" i="5"/>
  <c r="E218" i="5"/>
  <c r="C6" i="10"/>
  <c r="D6" i="10"/>
  <c r="E6" i="10"/>
  <c r="C93" i="4"/>
  <c r="D93" i="4"/>
  <c r="E93" i="4"/>
  <c r="E70" i="4"/>
  <c r="D70" i="4"/>
  <c r="C70" i="4"/>
  <c r="D31" i="2"/>
  <c r="E31" i="2"/>
  <c r="C185" i="5"/>
  <c r="C115" i="5"/>
  <c r="E41" i="11"/>
  <c r="D41" i="11"/>
  <c r="C41" i="11"/>
  <c r="E40" i="11"/>
  <c r="D40" i="11"/>
  <c r="C40" i="11"/>
  <c r="E48" i="11"/>
  <c r="D48" i="11"/>
  <c r="C48" i="11"/>
  <c r="C113" i="5"/>
  <c r="C111" i="5"/>
  <c r="C109" i="5"/>
  <c r="C107" i="5"/>
  <c r="E56" i="4"/>
  <c r="D56" i="4"/>
  <c r="C56" i="4"/>
  <c r="E55" i="4"/>
  <c r="D55" i="4"/>
  <c r="C55" i="4"/>
  <c r="E53" i="4"/>
  <c r="D53" i="4"/>
  <c r="C53" i="4"/>
  <c r="E58" i="4"/>
  <c r="D58" i="4"/>
  <c r="C58" i="4"/>
  <c r="E87" i="2"/>
  <c r="D87" i="2"/>
  <c r="C87" i="2"/>
  <c r="F47" i="7"/>
  <c r="E47" i="7"/>
  <c r="D47" i="7"/>
  <c r="F42" i="6"/>
  <c r="E42" i="6"/>
  <c r="F18" i="6"/>
  <c r="E18" i="6"/>
  <c r="C78" i="3"/>
  <c r="D78" i="3"/>
  <c r="E78" i="3"/>
  <c r="C8" i="11"/>
  <c r="D8" i="11"/>
  <c r="E8" i="11"/>
  <c r="C3" i="11"/>
  <c r="D3" i="11"/>
  <c r="E3" i="11"/>
  <c r="C4" i="11"/>
  <c r="D4" i="11"/>
  <c r="E4" i="11"/>
  <c r="E38" i="13"/>
  <c r="D38" i="13"/>
  <c r="C38" i="13"/>
  <c r="H7" i="14"/>
  <c r="H6" i="14"/>
  <c r="H5" i="14"/>
  <c r="H4" i="14"/>
  <c r="E7" i="15"/>
  <c r="D7" i="15"/>
  <c r="C7" i="15"/>
  <c r="E6" i="15"/>
  <c r="D6" i="15"/>
  <c r="C6" i="15"/>
  <c r="C50" i="11"/>
  <c r="D50" i="11"/>
  <c r="E50" i="11"/>
  <c r="E47" i="11"/>
  <c r="D47" i="11"/>
  <c r="C47" i="11"/>
  <c r="E46" i="11"/>
  <c r="D46" i="11"/>
  <c r="C46" i="11"/>
  <c r="E45" i="11"/>
  <c r="D45" i="11"/>
  <c r="C45" i="11"/>
  <c r="E43" i="11"/>
  <c r="D43" i="11"/>
  <c r="C43" i="11"/>
  <c r="C187" i="5"/>
  <c r="H66" i="14"/>
  <c r="C15" i="2"/>
  <c r="D15" i="2"/>
  <c r="E15" i="2"/>
  <c r="C211" i="5"/>
  <c r="C22" i="5"/>
  <c r="E82" i="13"/>
  <c r="D82" i="13"/>
  <c r="C82" i="13"/>
  <c r="D29" i="2"/>
  <c r="E29" i="2"/>
  <c r="E105" i="2"/>
  <c r="D105" i="2"/>
  <c r="C105" i="2"/>
  <c r="E121" i="2"/>
  <c r="D121" i="2"/>
  <c r="C121" i="2"/>
  <c r="D61" i="9"/>
  <c r="E61" i="9"/>
  <c r="D46" i="9"/>
  <c r="E46" i="9"/>
  <c r="C8" i="9"/>
  <c r="D8" i="9"/>
  <c r="E8" i="9"/>
  <c r="E4" i="9"/>
  <c r="D4" i="9"/>
  <c r="E9" i="10"/>
  <c r="D9" i="10"/>
  <c r="C9" i="10"/>
  <c r="E35" i="8"/>
  <c r="C78" i="4"/>
  <c r="E48" i="2"/>
  <c r="D48" i="2"/>
  <c r="C48" i="2"/>
  <c r="C205" i="5"/>
  <c r="C42" i="9"/>
  <c r="D42" i="9"/>
  <c r="E42" i="9"/>
  <c r="D25" i="8"/>
  <c r="D26" i="8"/>
  <c r="D27" i="8"/>
  <c r="D28" i="8"/>
  <c r="E28" i="8"/>
  <c r="D29" i="8"/>
  <c r="E30" i="8"/>
  <c r="D30" i="8"/>
  <c r="D31" i="8"/>
  <c r="E34" i="8"/>
  <c r="C54" i="5"/>
  <c r="E111" i="2"/>
  <c r="C111" i="2"/>
  <c r="C210" i="5"/>
  <c r="C59" i="5"/>
  <c r="C91" i="4"/>
  <c r="D91" i="4"/>
  <c r="E91" i="4"/>
  <c r="C90" i="4"/>
  <c r="D90" i="4"/>
  <c r="E90" i="4"/>
  <c r="E88" i="4"/>
  <c r="D88" i="4"/>
  <c r="C88" i="4"/>
  <c r="C74" i="11"/>
  <c r="D74" i="11"/>
  <c r="E74" i="11"/>
  <c r="E4" i="12"/>
  <c r="D4" i="12"/>
  <c r="C4" i="12"/>
  <c r="E76" i="11"/>
  <c r="D76" i="11"/>
  <c r="C76" i="11"/>
  <c r="D32" i="6"/>
  <c r="C118" i="2"/>
  <c r="C119" i="2"/>
  <c r="C120" i="2"/>
  <c r="D118" i="2"/>
  <c r="D119" i="2"/>
  <c r="D120" i="2"/>
  <c r="E118" i="2"/>
  <c r="E119" i="2"/>
  <c r="E120" i="2"/>
  <c r="F26" i="7"/>
  <c r="E26" i="7"/>
  <c r="D26" i="7"/>
  <c r="E39" i="9"/>
  <c r="D39" i="9"/>
  <c r="C39" i="9"/>
  <c r="F52" i="7"/>
  <c r="E52" i="7"/>
  <c r="D52" i="7"/>
  <c r="E45" i="2"/>
  <c r="D45" i="2"/>
  <c r="C45" i="2"/>
  <c r="C20" i="5"/>
  <c r="C132" i="5"/>
  <c r="C131" i="5"/>
  <c r="C93" i="2"/>
  <c r="D93" i="2"/>
  <c r="E93" i="2"/>
  <c r="F14" i="6"/>
  <c r="E14" i="6"/>
  <c r="D14" i="6"/>
  <c r="F4" i="6"/>
  <c r="E4" i="6"/>
  <c r="D4" i="6"/>
  <c r="C130" i="5"/>
  <c r="C5" i="3"/>
  <c r="F48" i="7"/>
  <c r="E48" i="7"/>
  <c r="D48" i="7"/>
  <c r="F21" i="7"/>
  <c r="E21" i="7"/>
  <c r="D21" i="7"/>
  <c r="F27" i="7"/>
  <c r="E27" i="7"/>
  <c r="D27" i="7"/>
  <c r="C14" i="2"/>
  <c r="D14" i="2"/>
  <c r="E14" i="2"/>
  <c r="C43" i="8"/>
  <c r="D5" i="3"/>
  <c r="E5" i="3"/>
  <c r="C194" i="5"/>
  <c r="E75" i="9"/>
  <c r="D75" i="9"/>
  <c r="C75" i="9"/>
  <c r="C147" i="5"/>
  <c r="D51" i="7"/>
  <c r="E51" i="7"/>
  <c r="F51" i="7"/>
  <c r="D50" i="7"/>
  <c r="E50" i="7"/>
  <c r="F50" i="7"/>
  <c r="E46" i="2"/>
  <c r="D46" i="2"/>
  <c r="C46" i="2"/>
  <c r="H55" i="14"/>
  <c r="C23" i="5"/>
  <c r="C189" i="5"/>
  <c r="D54" i="7"/>
  <c r="E54" i="7"/>
  <c r="F54" i="7"/>
  <c r="C4" i="15"/>
  <c r="D4" i="15"/>
  <c r="E4" i="15"/>
  <c r="C5" i="15"/>
  <c r="D5" i="15"/>
  <c r="E5" i="15"/>
  <c r="C8" i="15"/>
  <c r="D8" i="15"/>
  <c r="E8" i="15"/>
  <c r="C9" i="15"/>
  <c r="D9" i="15"/>
  <c r="E9" i="15"/>
  <c r="C10" i="15"/>
  <c r="D10" i="15"/>
  <c r="E10" i="15"/>
  <c r="E3" i="15"/>
  <c r="D3" i="15"/>
  <c r="C3" i="15"/>
  <c r="C196" i="5"/>
  <c r="C53" i="2"/>
  <c r="D53" i="2"/>
  <c r="E53" i="2"/>
  <c r="E68" i="13"/>
  <c r="D68" i="13"/>
  <c r="C68" i="13"/>
  <c r="C198" i="5"/>
  <c r="C190" i="5"/>
  <c r="C18" i="9"/>
  <c r="D18" i="9"/>
  <c r="E18" i="9"/>
  <c r="C34" i="9"/>
  <c r="D34" i="9"/>
  <c r="E34" i="9"/>
  <c r="D30" i="3"/>
  <c r="E30" i="3"/>
  <c r="C92" i="2"/>
  <c r="D92" i="2"/>
  <c r="E92" i="2"/>
  <c r="C55" i="5"/>
  <c r="C46" i="5"/>
  <c r="C33" i="5"/>
  <c r="E32" i="4"/>
  <c r="D32" i="4"/>
  <c r="C32" i="4"/>
  <c r="E32" i="12"/>
  <c r="D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E13" i="12"/>
  <c r="D13" i="12"/>
  <c r="C13" i="12"/>
  <c r="E5" i="12"/>
  <c r="D5" i="12"/>
  <c r="C5" i="12"/>
  <c r="H47" i="14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E13" i="15"/>
  <c r="D13" i="15"/>
  <c r="C13" i="15"/>
  <c r="E12" i="15"/>
  <c r="D12" i="15"/>
  <c r="C12" i="15"/>
  <c r="E11" i="15"/>
  <c r="D11" i="15"/>
  <c r="C11" i="15"/>
  <c r="H65" i="14"/>
  <c r="H64" i="14"/>
  <c r="H63" i="14"/>
  <c r="H62" i="14"/>
  <c r="H61" i="14"/>
  <c r="H60" i="14"/>
  <c r="H59" i="14"/>
  <c r="H58" i="14"/>
  <c r="H57" i="14"/>
  <c r="H56" i="14"/>
  <c r="H54" i="14"/>
  <c r="H53" i="14"/>
  <c r="H52" i="14"/>
  <c r="H51" i="14"/>
  <c r="H50" i="14"/>
  <c r="H49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3" i="14"/>
  <c r="H32" i="14"/>
  <c r="H31" i="14"/>
  <c r="H30" i="14"/>
  <c r="H29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4" i="14"/>
  <c r="H13" i="14"/>
  <c r="H12" i="14"/>
  <c r="H11" i="14"/>
  <c r="H10" i="14"/>
  <c r="H9" i="14"/>
  <c r="H8" i="14"/>
  <c r="E142" i="13"/>
  <c r="D142" i="13"/>
  <c r="C142" i="13"/>
  <c r="E141" i="13"/>
  <c r="D141" i="13"/>
  <c r="C141" i="13"/>
  <c r="E140" i="13"/>
  <c r="D140" i="13"/>
  <c r="C140" i="13"/>
  <c r="E139" i="13"/>
  <c r="D139" i="13"/>
  <c r="C139" i="13"/>
  <c r="E138" i="13"/>
  <c r="D138" i="13"/>
  <c r="C138" i="13"/>
  <c r="E137" i="13"/>
  <c r="D137" i="13"/>
  <c r="C137" i="13"/>
  <c r="E136" i="13"/>
  <c r="D136" i="13"/>
  <c r="C136" i="13"/>
  <c r="E133" i="13"/>
  <c r="D133" i="13"/>
  <c r="C133" i="13"/>
  <c r="E131" i="13"/>
  <c r="D131" i="13"/>
  <c r="C131" i="13"/>
  <c r="E130" i="13"/>
  <c r="D130" i="13"/>
  <c r="C130" i="13"/>
  <c r="E128" i="13"/>
  <c r="D128" i="13"/>
  <c r="C128" i="13"/>
  <c r="E127" i="13"/>
  <c r="D127" i="13"/>
  <c r="C127" i="13"/>
  <c r="E123" i="13"/>
  <c r="D123" i="13"/>
  <c r="E122" i="13"/>
  <c r="D122" i="13"/>
  <c r="C122" i="13"/>
  <c r="E120" i="13"/>
  <c r="D120" i="13"/>
  <c r="C120" i="13"/>
  <c r="E119" i="13"/>
  <c r="D119" i="13"/>
  <c r="E118" i="13"/>
  <c r="D118" i="13"/>
  <c r="C118" i="13"/>
  <c r="E117" i="13"/>
  <c r="D117" i="13"/>
  <c r="E116" i="13"/>
  <c r="D116" i="13"/>
  <c r="C116" i="13"/>
  <c r="E115" i="13"/>
  <c r="D115" i="13"/>
  <c r="C115" i="13"/>
  <c r="E114" i="13"/>
  <c r="D114" i="13"/>
  <c r="C114" i="13"/>
  <c r="E113" i="13"/>
  <c r="D113" i="13"/>
  <c r="C113" i="13"/>
  <c r="E112" i="13"/>
  <c r="D112" i="13"/>
  <c r="C112" i="13"/>
  <c r="E109" i="13"/>
  <c r="D109" i="13"/>
  <c r="C109" i="13"/>
  <c r="E108" i="13"/>
  <c r="D108" i="13"/>
  <c r="C108" i="13"/>
  <c r="E107" i="13"/>
  <c r="D107" i="13"/>
  <c r="C107" i="13"/>
  <c r="E106" i="13"/>
  <c r="D106" i="13"/>
  <c r="C106" i="13"/>
  <c r="E105" i="13"/>
  <c r="D105" i="13"/>
  <c r="C105" i="13"/>
  <c r="E104" i="13"/>
  <c r="D104" i="13"/>
  <c r="C104" i="13"/>
  <c r="E103" i="13"/>
  <c r="D103" i="13"/>
  <c r="C103" i="13"/>
  <c r="E102" i="13"/>
  <c r="D102" i="13"/>
  <c r="C102" i="13"/>
  <c r="E101" i="13"/>
  <c r="D101" i="13"/>
  <c r="C101" i="13"/>
  <c r="E100" i="13"/>
  <c r="D100" i="13"/>
  <c r="C100" i="13"/>
  <c r="E99" i="13"/>
  <c r="D99" i="13"/>
  <c r="C99" i="13"/>
  <c r="E98" i="13"/>
  <c r="D98" i="13"/>
  <c r="C98" i="13"/>
  <c r="E97" i="13"/>
  <c r="D97" i="13"/>
  <c r="C97" i="13"/>
  <c r="E96" i="13"/>
  <c r="D96" i="13"/>
  <c r="C96" i="13"/>
  <c r="E95" i="13"/>
  <c r="D95" i="13"/>
  <c r="C95" i="13"/>
  <c r="E94" i="13"/>
  <c r="D94" i="13"/>
  <c r="C94" i="13"/>
  <c r="E93" i="13"/>
  <c r="D93" i="13"/>
  <c r="C93" i="13"/>
  <c r="E92" i="13"/>
  <c r="D92" i="13"/>
  <c r="C92" i="13"/>
  <c r="E91" i="13"/>
  <c r="D91" i="13"/>
  <c r="C91" i="13"/>
  <c r="E90" i="13"/>
  <c r="D90" i="13"/>
  <c r="C90" i="13"/>
  <c r="E89" i="13"/>
  <c r="D89" i="13"/>
  <c r="C89" i="13"/>
  <c r="E88" i="13"/>
  <c r="D88" i="13"/>
  <c r="C88" i="13"/>
  <c r="E87" i="13"/>
  <c r="D87" i="13"/>
  <c r="C87" i="13"/>
  <c r="E86" i="13"/>
  <c r="D86" i="13"/>
  <c r="C86" i="13"/>
  <c r="E85" i="13"/>
  <c r="D85" i="13"/>
  <c r="C85" i="13"/>
  <c r="E84" i="13"/>
  <c r="D84" i="13"/>
  <c r="C84" i="13"/>
  <c r="E83" i="13"/>
  <c r="D83" i="13"/>
  <c r="C83" i="13"/>
  <c r="E81" i="13"/>
  <c r="D81" i="13"/>
  <c r="C81" i="13"/>
  <c r="E80" i="13"/>
  <c r="D80" i="13"/>
  <c r="C80" i="13"/>
  <c r="E79" i="13"/>
  <c r="D79" i="13"/>
  <c r="C79" i="13"/>
  <c r="E78" i="13"/>
  <c r="D78" i="13"/>
  <c r="C78" i="13"/>
  <c r="E77" i="13"/>
  <c r="D77" i="13"/>
  <c r="C77" i="13"/>
  <c r="E76" i="13"/>
  <c r="D76" i="13"/>
  <c r="C76" i="13"/>
  <c r="E75" i="13"/>
  <c r="D75" i="13"/>
  <c r="C75" i="13"/>
  <c r="E74" i="13"/>
  <c r="D74" i="13"/>
  <c r="C74" i="13"/>
  <c r="E73" i="13"/>
  <c r="D73" i="13"/>
  <c r="C73" i="13"/>
  <c r="E72" i="13"/>
  <c r="D72" i="13"/>
  <c r="C72" i="13"/>
  <c r="E71" i="13"/>
  <c r="D71" i="13"/>
  <c r="C71" i="13"/>
  <c r="E70" i="13"/>
  <c r="D70" i="13"/>
  <c r="C70" i="13"/>
  <c r="E69" i="13"/>
  <c r="D69" i="13"/>
  <c r="C69" i="13"/>
  <c r="E67" i="13"/>
  <c r="D67" i="13"/>
  <c r="C67" i="13"/>
  <c r="E66" i="13"/>
  <c r="D66" i="13"/>
  <c r="C66" i="13"/>
  <c r="E65" i="13"/>
  <c r="D65" i="13"/>
  <c r="C65" i="13"/>
  <c r="E64" i="13"/>
  <c r="D64" i="13"/>
  <c r="C64" i="13"/>
  <c r="E63" i="13"/>
  <c r="D63" i="13"/>
  <c r="C63" i="13"/>
  <c r="E62" i="13"/>
  <c r="D62" i="13"/>
  <c r="C62" i="13"/>
  <c r="E61" i="13"/>
  <c r="D61" i="13"/>
  <c r="C61" i="13"/>
  <c r="E60" i="13"/>
  <c r="D60" i="13"/>
  <c r="C60" i="13"/>
  <c r="E59" i="13"/>
  <c r="D59" i="13"/>
  <c r="C59" i="13"/>
  <c r="E58" i="13"/>
  <c r="D58" i="13"/>
  <c r="C58" i="13"/>
  <c r="E57" i="13"/>
  <c r="D57" i="13"/>
  <c r="C57" i="13"/>
  <c r="E56" i="13"/>
  <c r="D56" i="13"/>
  <c r="C56" i="13"/>
  <c r="E55" i="13"/>
  <c r="D55" i="13"/>
  <c r="C55" i="13"/>
  <c r="E54" i="13"/>
  <c r="D54" i="13"/>
  <c r="C54" i="13"/>
  <c r="E53" i="13"/>
  <c r="D53" i="13"/>
  <c r="C53" i="13"/>
  <c r="E52" i="13"/>
  <c r="D52" i="13"/>
  <c r="C52" i="13"/>
  <c r="E51" i="13"/>
  <c r="D51" i="13"/>
  <c r="C51" i="13"/>
  <c r="E50" i="13"/>
  <c r="D50" i="13"/>
  <c r="C50" i="13"/>
  <c r="E49" i="13"/>
  <c r="D49" i="13"/>
  <c r="C49" i="13"/>
  <c r="E48" i="13"/>
  <c r="D48" i="13"/>
  <c r="C48" i="13"/>
  <c r="E47" i="13"/>
  <c r="D47" i="13"/>
  <c r="C47" i="13"/>
  <c r="E46" i="13"/>
  <c r="D46" i="13"/>
  <c r="C46" i="13"/>
  <c r="E45" i="13"/>
  <c r="D45" i="13"/>
  <c r="C45" i="13"/>
  <c r="E44" i="13"/>
  <c r="D44" i="13"/>
  <c r="C44" i="13"/>
  <c r="E43" i="13"/>
  <c r="D43" i="13"/>
  <c r="C43" i="13"/>
  <c r="E42" i="13"/>
  <c r="D42" i="13"/>
  <c r="C42" i="13"/>
  <c r="E41" i="13"/>
  <c r="D41" i="13"/>
  <c r="C41" i="13"/>
  <c r="E40" i="13"/>
  <c r="D40" i="13"/>
  <c r="C40" i="13"/>
  <c r="E39" i="13"/>
  <c r="D39" i="13"/>
  <c r="C39" i="13"/>
  <c r="E37" i="13"/>
  <c r="D37" i="13"/>
  <c r="C37" i="13"/>
  <c r="E36" i="13"/>
  <c r="D36" i="13"/>
  <c r="C36" i="13"/>
  <c r="E35" i="13"/>
  <c r="D35" i="13"/>
  <c r="C35" i="13"/>
  <c r="E34" i="13"/>
  <c r="D34" i="13"/>
  <c r="C34" i="13"/>
  <c r="E33" i="13"/>
  <c r="D33" i="13"/>
  <c r="C33" i="13"/>
  <c r="E32" i="13"/>
  <c r="D32" i="13"/>
  <c r="C32" i="13"/>
  <c r="E31" i="13"/>
  <c r="D31" i="13"/>
  <c r="C31" i="13"/>
  <c r="E30" i="13"/>
  <c r="D30" i="13"/>
  <c r="C30" i="13"/>
  <c r="E29" i="13"/>
  <c r="D29" i="13"/>
  <c r="C29" i="13"/>
  <c r="E28" i="13"/>
  <c r="D28" i="13"/>
  <c r="C28" i="13"/>
  <c r="E27" i="13"/>
  <c r="D27" i="13"/>
  <c r="C27" i="13"/>
  <c r="E26" i="13"/>
  <c r="D26" i="13"/>
  <c r="C26" i="13"/>
  <c r="E25" i="13"/>
  <c r="D25" i="13"/>
  <c r="C25" i="13"/>
  <c r="E24" i="13"/>
  <c r="D24" i="13"/>
  <c r="C24" i="13"/>
  <c r="E23" i="13"/>
  <c r="D23" i="13"/>
  <c r="C23" i="13"/>
  <c r="E22" i="13"/>
  <c r="D22" i="13"/>
  <c r="C22" i="13"/>
  <c r="E21" i="13"/>
  <c r="D21" i="13"/>
  <c r="C21" i="13"/>
  <c r="E20" i="13"/>
  <c r="D20" i="13"/>
  <c r="C20" i="13"/>
  <c r="E19" i="13"/>
  <c r="D19" i="13"/>
  <c r="C19" i="13"/>
  <c r="E18" i="13"/>
  <c r="D18" i="13"/>
  <c r="C18" i="13"/>
  <c r="E17" i="13"/>
  <c r="D17" i="13"/>
  <c r="C17" i="13"/>
  <c r="E16" i="13"/>
  <c r="D16" i="13"/>
  <c r="C16" i="13"/>
  <c r="E15" i="13"/>
  <c r="D15" i="13"/>
  <c r="C15" i="13"/>
  <c r="E14" i="13"/>
  <c r="D14" i="13"/>
  <c r="C14" i="13"/>
  <c r="E13" i="13"/>
  <c r="D13" i="13"/>
  <c r="C13" i="13"/>
  <c r="E12" i="13"/>
  <c r="D12" i="13"/>
  <c r="C12" i="13"/>
  <c r="E11" i="13"/>
  <c r="D11" i="13"/>
  <c r="C11" i="13"/>
  <c r="E10" i="13"/>
  <c r="D10" i="13"/>
  <c r="C10" i="13"/>
  <c r="E9" i="13"/>
  <c r="D9" i="13"/>
  <c r="C9" i="13"/>
  <c r="E8" i="13"/>
  <c r="D8" i="13"/>
  <c r="C8" i="13"/>
  <c r="E6" i="13"/>
  <c r="D6" i="13"/>
  <c r="C6" i="13"/>
  <c r="E5" i="13"/>
  <c r="D5" i="13"/>
  <c r="C5" i="13"/>
  <c r="E4" i="13"/>
  <c r="D4" i="13"/>
  <c r="C4" i="13"/>
  <c r="E3" i="13"/>
  <c r="D3" i="13"/>
  <c r="C3" i="13"/>
  <c r="E81" i="11"/>
  <c r="D81" i="11"/>
  <c r="C81" i="11"/>
  <c r="E80" i="11"/>
  <c r="D80" i="11"/>
  <c r="C80" i="11"/>
  <c r="E77" i="11"/>
  <c r="D77" i="11"/>
  <c r="C77" i="11"/>
  <c r="E75" i="11"/>
  <c r="D75" i="11"/>
  <c r="C75" i="11"/>
  <c r="E73" i="11"/>
  <c r="D73" i="11"/>
  <c r="C73" i="11"/>
  <c r="E71" i="11"/>
  <c r="D71" i="11"/>
  <c r="C71" i="11"/>
  <c r="E70" i="11"/>
  <c r="D70" i="11"/>
  <c r="C70" i="11"/>
  <c r="E62" i="11"/>
  <c r="D62" i="11"/>
  <c r="C62" i="11"/>
  <c r="E61" i="11"/>
  <c r="D61" i="11"/>
  <c r="C61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29" i="11"/>
  <c r="D29" i="11"/>
  <c r="C29" i="11"/>
  <c r="E27" i="11"/>
  <c r="D27" i="11"/>
  <c r="E26" i="11"/>
  <c r="D26" i="11"/>
  <c r="E25" i="11"/>
  <c r="D25" i="11"/>
  <c r="C25" i="11"/>
  <c r="E23" i="11"/>
  <c r="D23" i="11"/>
  <c r="C23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E12" i="11"/>
  <c r="D12" i="11"/>
  <c r="C12" i="11"/>
  <c r="E11" i="11"/>
  <c r="D11" i="11"/>
  <c r="C11" i="11"/>
  <c r="E67" i="10"/>
  <c r="D67" i="10"/>
  <c r="C67" i="10"/>
  <c r="E66" i="10"/>
  <c r="D66" i="10"/>
  <c r="C66" i="10"/>
  <c r="E65" i="10"/>
  <c r="D65" i="10"/>
  <c r="C65" i="10"/>
  <c r="E64" i="10"/>
  <c r="D64" i="10"/>
  <c r="C64" i="10"/>
  <c r="E63" i="10"/>
  <c r="D63" i="10"/>
  <c r="C63" i="10"/>
  <c r="E62" i="10"/>
  <c r="D62" i="10"/>
  <c r="C62" i="10"/>
  <c r="E61" i="10"/>
  <c r="D61" i="10"/>
  <c r="C61" i="10"/>
  <c r="E60" i="10"/>
  <c r="D60" i="10"/>
  <c r="C60" i="10"/>
  <c r="E58" i="10"/>
  <c r="D58" i="10"/>
  <c r="C58" i="10"/>
  <c r="E57" i="10"/>
  <c r="D57" i="10"/>
  <c r="C57" i="10"/>
  <c r="E56" i="10"/>
  <c r="D56" i="10"/>
  <c r="C56" i="10"/>
  <c r="E55" i="10"/>
  <c r="D55" i="10"/>
  <c r="C55" i="10"/>
  <c r="E54" i="10"/>
  <c r="D54" i="10"/>
  <c r="C54" i="10"/>
  <c r="E53" i="10"/>
  <c r="D53" i="10"/>
  <c r="C53" i="10"/>
  <c r="E52" i="10"/>
  <c r="D52" i="10"/>
  <c r="C52" i="10"/>
  <c r="E51" i="10"/>
  <c r="D51" i="10"/>
  <c r="C51" i="10"/>
  <c r="E50" i="10"/>
  <c r="D50" i="10"/>
  <c r="C50" i="10"/>
  <c r="E49" i="10"/>
  <c r="D49" i="10"/>
  <c r="C49" i="10"/>
  <c r="E48" i="10"/>
  <c r="D48" i="10"/>
  <c r="C48" i="10"/>
  <c r="E47" i="10"/>
  <c r="D47" i="10"/>
  <c r="C47" i="10"/>
  <c r="E46" i="10"/>
  <c r="D46" i="10"/>
  <c r="C46" i="10"/>
  <c r="E45" i="10"/>
  <c r="D45" i="10"/>
  <c r="C45" i="10"/>
  <c r="E44" i="10"/>
  <c r="D44" i="10"/>
  <c r="C44" i="10"/>
  <c r="E43" i="10"/>
  <c r="D43" i="10"/>
  <c r="C43" i="10"/>
  <c r="E42" i="10"/>
  <c r="D42" i="10"/>
  <c r="C42" i="10"/>
  <c r="E41" i="10"/>
  <c r="D41" i="10"/>
  <c r="C41" i="10"/>
  <c r="E39" i="10"/>
  <c r="D39" i="10"/>
  <c r="C39" i="10"/>
  <c r="E38" i="10"/>
  <c r="D38" i="10"/>
  <c r="C38" i="10"/>
  <c r="E37" i="10"/>
  <c r="D37" i="10"/>
  <c r="C37" i="10"/>
  <c r="E36" i="10"/>
  <c r="D36" i="10"/>
  <c r="C36" i="10"/>
  <c r="E35" i="10"/>
  <c r="D35" i="10"/>
  <c r="C35" i="10"/>
  <c r="E34" i="10"/>
  <c r="D34" i="10"/>
  <c r="C34" i="10"/>
  <c r="E33" i="10"/>
  <c r="D33" i="10"/>
  <c r="C33" i="10"/>
  <c r="E32" i="10"/>
  <c r="D32" i="10"/>
  <c r="C32" i="10"/>
  <c r="E31" i="10"/>
  <c r="D31" i="10"/>
  <c r="C31" i="10"/>
  <c r="E30" i="10"/>
  <c r="D30" i="10"/>
  <c r="C30" i="10"/>
  <c r="E29" i="10"/>
  <c r="D29" i="10"/>
  <c r="C29" i="10"/>
  <c r="E28" i="10"/>
  <c r="D28" i="10"/>
  <c r="C28" i="10"/>
  <c r="E27" i="10"/>
  <c r="D27" i="10"/>
  <c r="C27" i="10"/>
  <c r="E26" i="10"/>
  <c r="D26" i="10"/>
  <c r="C26" i="10"/>
  <c r="E25" i="10"/>
  <c r="D25" i="10"/>
  <c r="C25" i="10"/>
  <c r="E24" i="10"/>
  <c r="D24" i="10"/>
  <c r="C24" i="10"/>
  <c r="E23" i="10"/>
  <c r="D23" i="10"/>
  <c r="C23" i="10"/>
  <c r="E22" i="10"/>
  <c r="D22" i="10"/>
  <c r="C22" i="10"/>
  <c r="E21" i="10"/>
  <c r="D21" i="10"/>
  <c r="C21" i="10"/>
  <c r="E20" i="10"/>
  <c r="D20" i="10"/>
  <c r="E19" i="10"/>
  <c r="D19" i="10"/>
  <c r="C19" i="10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E13" i="10"/>
  <c r="D13" i="10"/>
  <c r="C13" i="10"/>
  <c r="E12" i="10"/>
  <c r="D12" i="10"/>
  <c r="C12" i="10"/>
  <c r="E10" i="10"/>
  <c r="D10" i="10"/>
  <c r="C10" i="10"/>
  <c r="E3" i="10"/>
  <c r="D3" i="10"/>
  <c r="C3" i="10"/>
  <c r="E80" i="9"/>
  <c r="D80" i="9"/>
  <c r="C80" i="9"/>
  <c r="E79" i="9"/>
  <c r="D79" i="9"/>
  <c r="E78" i="9"/>
  <c r="D78" i="9"/>
  <c r="C78" i="9"/>
  <c r="E76" i="9"/>
  <c r="D76" i="9"/>
  <c r="C76" i="9"/>
  <c r="E74" i="9"/>
  <c r="D74" i="9"/>
  <c r="C74" i="9"/>
  <c r="E73" i="9"/>
  <c r="D73" i="9"/>
  <c r="C73" i="9"/>
  <c r="E72" i="9"/>
  <c r="D72" i="9"/>
  <c r="C72" i="9"/>
  <c r="E71" i="9"/>
  <c r="D71" i="9"/>
  <c r="E70" i="9"/>
  <c r="D70" i="9"/>
  <c r="E69" i="9"/>
  <c r="D69" i="9"/>
  <c r="E68" i="9"/>
  <c r="D68" i="9"/>
  <c r="E67" i="9"/>
  <c r="D67" i="9"/>
  <c r="E66" i="9"/>
  <c r="D66" i="9"/>
  <c r="C66" i="9"/>
  <c r="E65" i="9"/>
  <c r="D65" i="9"/>
  <c r="C65" i="9"/>
  <c r="E64" i="9"/>
  <c r="D64" i="9"/>
  <c r="E62" i="9"/>
  <c r="D62" i="9"/>
  <c r="E60" i="9"/>
  <c r="D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E53" i="9"/>
  <c r="D53" i="9"/>
  <c r="C53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E47" i="9"/>
  <c r="D47" i="9"/>
  <c r="E45" i="9"/>
  <c r="D45" i="9"/>
  <c r="E43" i="9"/>
  <c r="D43" i="9"/>
  <c r="C43" i="9"/>
  <c r="E41" i="9"/>
  <c r="D41" i="9"/>
  <c r="C41" i="9"/>
  <c r="E38" i="9"/>
  <c r="D38" i="9"/>
  <c r="C38" i="9"/>
  <c r="E37" i="9"/>
  <c r="D37" i="9"/>
  <c r="C37" i="9"/>
  <c r="E36" i="9"/>
  <c r="D36" i="9"/>
  <c r="C36" i="9"/>
  <c r="E35" i="9"/>
  <c r="D35" i="9"/>
  <c r="C35" i="9"/>
  <c r="E33" i="9"/>
  <c r="D33" i="9"/>
  <c r="C33" i="9"/>
  <c r="E32" i="9"/>
  <c r="D32" i="9"/>
  <c r="C32" i="9"/>
  <c r="E30" i="9"/>
  <c r="D30" i="9"/>
  <c r="C30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19" i="9"/>
  <c r="D19" i="9"/>
  <c r="C19" i="9"/>
  <c r="E17" i="9"/>
  <c r="D17" i="9"/>
  <c r="C17" i="9"/>
  <c r="E16" i="9"/>
  <c r="D16" i="9"/>
  <c r="C16" i="9"/>
  <c r="E15" i="9"/>
  <c r="D15" i="9"/>
  <c r="C15" i="9"/>
  <c r="E14" i="9"/>
  <c r="D14" i="9"/>
  <c r="C14" i="9"/>
  <c r="E12" i="9"/>
  <c r="D12" i="9"/>
  <c r="C12" i="9"/>
  <c r="E9" i="9"/>
  <c r="D9" i="9"/>
  <c r="C9" i="9"/>
  <c r="E6" i="9"/>
  <c r="D6" i="9"/>
  <c r="C6" i="9"/>
  <c r="E5" i="9"/>
  <c r="D5" i="9"/>
  <c r="E55" i="8"/>
  <c r="D55" i="8"/>
  <c r="E51" i="8"/>
  <c r="D51" i="8"/>
  <c r="E50" i="8"/>
  <c r="D50" i="8"/>
  <c r="E49" i="8"/>
  <c r="D49" i="8"/>
  <c r="E46" i="8"/>
  <c r="D46" i="8"/>
  <c r="E45" i="8"/>
  <c r="D45" i="8"/>
  <c r="E44" i="8"/>
  <c r="D44" i="8"/>
  <c r="C44" i="8"/>
  <c r="E43" i="8"/>
  <c r="D43" i="8"/>
  <c r="E41" i="8"/>
  <c r="D41" i="8"/>
  <c r="C41" i="8"/>
  <c r="E38" i="8"/>
  <c r="D38" i="8"/>
  <c r="E37" i="8"/>
  <c r="D37" i="8"/>
  <c r="E36" i="8"/>
  <c r="D36" i="8"/>
  <c r="E22" i="8"/>
  <c r="D22" i="8"/>
  <c r="C22" i="8"/>
  <c r="E19" i="8"/>
  <c r="D19" i="8"/>
  <c r="C19" i="8"/>
  <c r="E18" i="8"/>
  <c r="D18" i="8"/>
  <c r="C18" i="8"/>
  <c r="E17" i="8"/>
  <c r="D17" i="8"/>
  <c r="C17" i="8"/>
  <c r="E16" i="8"/>
  <c r="D16" i="8"/>
  <c r="C16" i="8"/>
  <c r="E14" i="8"/>
  <c r="D14" i="8"/>
  <c r="C14" i="8"/>
  <c r="E13" i="8"/>
  <c r="D13" i="8"/>
  <c r="C13" i="8"/>
  <c r="E12" i="8"/>
  <c r="D12" i="8"/>
  <c r="C12" i="8"/>
  <c r="E11" i="8"/>
  <c r="D11" i="8"/>
  <c r="C11" i="8"/>
  <c r="E10" i="8"/>
  <c r="D10" i="8"/>
  <c r="C10" i="8"/>
  <c r="E8" i="8"/>
  <c r="D8" i="8"/>
  <c r="C8" i="8"/>
  <c r="E5" i="8"/>
  <c r="D5" i="8"/>
  <c r="C5" i="8"/>
  <c r="E4" i="8"/>
  <c r="D4" i="8"/>
  <c r="C4" i="8"/>
  <c r="F57" i="7"/>
  <c r="E57" i="7"/>
  <c r="D57" i="7"/>
  <c r="F56" i="7"/>
  <c r="E56" i="7"/>
  <c r="D56" i="7"/>
  <c r="F55" i="7"/>
  <c r="E55" i="7"/>
  <c r="D55" i="7"/>
  <c r="F53" i="7"/>
  <c r="E53" i="7"/>
  <c r="D53" i="7"/>
  <c r="F49" i="7"/>
  <c r="E49" i="7"/>
  <c r="D49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1" i="7"/>
  <c r="E31" i="7"/>
  <c r="D31" i="7"/>
  <c r="F30" i="7"/>
  <c r="E30" i="7"/>
  <c r="D30" i="7"/>
  <c r="F29" i="7"/>
  <c r="E29" i="7"/>
  <c r="D29" i="7"/>
  <c r="F25" i="7"/>
  <c r="E25" i="7"/>
  <c r="D25" i="7"/>
  <c r="F24" i="7"/>
  <c r="E24" i="7"/>
  <c r="D24" i="7"/>
  <c r="F23" i="7"/>
  <c r="E23" i="7"/>
  <c r="D23" i="7"/>
  <c r="F20" i="7"/>
  <c r="E20" i="7"/>
  <c r="D20" i="7"/>
  <c r="F17" i="7"/>
  <c r="E17" i="7"/>
  <c r="D17" i="7"/>
  <c r="F16" i="7"/>
  <c r="E16" i="7"/>
  <c r="D16" i="7"/>
  <c r="F15" i="7"/>
  <c r="E15" i="7"/>
  <c r="D15" i="7"/>
  <c r="F14" i="7"/>
  <c r="E14" i="7"/>
  <c r="D14" i="7"/>
  <c r="F13" i="7"/>
  <c r="E13" i="7"/>
  <c r="D13" i="7"/>
  <c r="F12" i="7"/>
  <c r="E12" i="7"/>
  <c r="D12" i="7"/>
  <c r="F11" i="7"/>
  <c r="E11" i="7"/>
  <c r="D11" i="7"/>
  <c r="F9" i="7"/>
  <c r="E9" i="7"/>
  <c r="D9" i="7"/>
  <c r="F8" i="7"/>
  <c r="E8" i="7"/>
  <c r="D8" i="7"/>
  <c r="F7" i="7"/>
  <c r="E7" i="7"/>
  <c r="D7" i="7"/>
  <c r="F6" i="7"/>
  <c r="E6" i="7"/>
  <c r="D6" i="7"/>
  <c r="F4" i="7"/>
  <c r="E4" i="7"/>
  <c r="D4" i="7"/>
  <c r="F55" i="6"/>
  <c r="E55" i="6"/>
  <c r="D55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3" i="6"/>
  <c r="E43" i="6"/>
  <c r="F40" i="6"/>
  <c r="E40" i="6"/>
  <c r="D40" i="6"/>
  <c r="D39" i="6"/>
  <c r="E39" i="6"/>
  <c r="F39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F31" i="6"/>
  <c r="E31" i="6"/>
  <c r="F24" i="6"/>
  <c r="E24" i="6"/>
  <c r="D24" i="6"/>
  <c r="F23" i="6"/>
  <c r="E23" i="6"/>
  <c r="D23" i="6"/>
  <c r="F22" i="6"/>
  <c r="E22" i="6"/>
  <c r="D22" i="6"/>
  <c r="F21" i="6"/>
  <c r="E21" i="6"/>
  <c r="D21" i="6"/>
  <c r="F20" i="6"/>
  <c r="E20" i="6"/>
  <c r="D20" i="6"/>
  <c r="F19" i="6"/>
  <c r="E19" i="6"/>
  <c r="D19" i="6"/>
  <c r="F11" i="6"/>
  <c r="E11" i="6"/>
  <c r="D11" i="6"/>
  <c r="F9" i="6"/>
  <c r="E9" i="6"/>
  <c r="F7" i="6"/>
  <c r="E7" i="6"/>
  <c r="F6" i="6"/>
  <c r="E6" i="6"/>
  <c r="F5" i="6"/>
  <c r="E5" i="6"/>
  <c r="D5" i="6"/>
  <c r="C218" i="5"/>
  <c r="C217" i="5"/>
  <c r="C215" i="5"/>
  <c r="C214" i="5"/>
  <c r="C212" i="5"/>
  <c r="C209" i="5"/>
  <c r="C208" i="5"/>
  <c r="C207" i="5"/>
  <c r="C206" i="5"/>
  <c r="C204" i="5"/>
  <c r="C203" i="5"/>
  <c r="C202" i="5"/>
  <c r="C201" i="5"/>
  <c r="C200" i="5"/>
  <c r="C199" i="5"/>
  <c r="C195" i="5"/>
  <c r="C188" i="5"/>
  <c r="C186" i="5"/>
  <c r="C178" i="5"/>
  <c r="C177" i="5"/>
  <c r="C176" i="5"/>
  <c r="C175" i="5"/>
  <c r="C174" i="5"/>
  <c r="C173" i="5"/>
  <c r="C172" i="5"/>
  <c r="C171" i="5"/>
  <c r="C168" i="5"/>
  <c r="C166" i="5"/>
  <c r="C165" i="5"/>
  <c r="C164" i="5"/>
  <c r="C163" i="5"/>
  <c r="C162" i="5"/>
  <c r="C161" i="5"/>
  <c r="C160" i="5"/>
  <c r="C159" i="5"/>
  <c r="C153" i="5"/>
  <c r="C152" i="5"/>
  <c r="C151" i="5"/>
  <c r="C150" i="5"/>
  <c r="C149" i="5"/>
  <c r="C148" i="5"/>
  <c r="C145" i="5"/>
  <c r="C143" i="5"/>
  <c r="C142" i="5"/>
  <c r="C140" i="5"/>
  <c r="C138" i="5"/>
  <c r="C137" i="5"/>
  <c r="C136" i="5"/>
  <c r="C135" i="5"/>
  <c r="C134" i="5"/>
  <c r="C133" i="5"/>
  <c r="C129" i="5"/>
  <c r="C128" i="5"/>
  <c r="C126" i="5"/>
  <c r="C125" i="5"/>
  <c r="C124" i="5"/>
  <c r="C120" i="5"/>
  <c r="C112" i="5"/>
  <c r="C110" i="5"/>
  <c r="C108" i="5"/>
  <c r="C106" i="5"/>
  <c r="C105" i="5"/>
  <c r="C103" i="5"/>
  <c r="C102" i="5"/>
  <c r="C101" i="5"/>
  <c r="C100" i="5"/>
  <c r="C99" i="5"/>
  <c r="C98" i="5"/>
  <c r="C96" i="5"/>
  <c r="C95" i="5"/>
  <c r="C93" i="5"/>
  <c r="C92" i="5"/>
  <c r="C91" i="5"/>
  <c r="C90" i="5"/>
  <c r="C86" i="5"/>
  <c r="C82" i="5"/>
  <c r="C80" i="5"/>
  <c r="C79" i="5"/>
  <c r="C78" i="5"/>
  <c r="C77" i="5"/>
  <c r="C74" i="5"/>
  <c r="C73" i="5"/>
  <c r="C72" i="5"/>
  <c r="C71" i="5"/>
  <c r="C70" i="5"/>
  <c r="C69" i="5"/>
  <c r="C68" i="5"/>
  <c r="C67" i="5"/>
  <c r="C66" i="5"/>
  <c r="C64" i="5"/>
  <c r="C63" i="5"/>
  <c r="C62" i="5"/>
  <c r="C61" i="5"/>
  <c r="C60" i="5"/>
  <c r="C58" i="5"/>
  <c r="C57" i="5"/>
  <c r="C56" i="5"/>
  <c r="C51" i="5"/>
  <c r="C48" i="5"/>
  <c r="C47" i="5"/>
  <c r="C45" i="5"/>
  <c r="C44" i="5"/>
  <c r="C43" i="5"/>
  <c r="C38" i="5"/>
  <c r="C36" i="5"/>
  <c r="C35" i="5"/>
  <c r="C31" i="5"/>
  <c r="C29" i="5"/>
  <c r="C28" i="5"/>
  <c r="C25" i="5"/>
  <c r="C21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E86" i="4"/>
  <c r="D86" i="4"/>
  <c r="C86" i="4"/>
  <c r="E85" i="4"/>
  <c r="D85" i="4"/>
  <c r="C85" i="4"/>
  <c r="E84" i="4"/>
  <c r="D84" i="4"/>
  <c r="C84" i="4"/>
  <c r="E83" i="4"/>
  <c r="D83" i="4"/>
  <c r="C83" i="4"/>
  <c r="E81" i="4"/>
  <c r="D81" i="4"/>
  <c r="C81" i="4"/>
  <c r="E80" i="4"/>
  <c r="D80" i="4"/>
  <c r="C80" i="4"/>
  <c r="E79" i="4"/>
  <c r="D79" i="4"/>
  <c r="C79" i="4"/>
  <c r="E78" i="4"/>
  <c r="D78" i="4"/>
  <c r="E77" i="4"/>
  <c r="D77" i="4"/>
  <c r="C77" i="4"/>
  <c r="E72" i="4"/>
  <c r="D72" i="4"/>
  <c r="C72" i="4"/>
  <c r="E71" i="4"/>
  <c r="D71" i="4"/>
  <c r="C71" i="4"/>
  <c r="E67" i="4"/>
  <c r="D67" i="4"/>
  <c r="C67" i="4"/>
  <c r="E61" i="4"/>
  <c r="D61" i="4"/>
  <c r="C61" i="4"/>
  <c r="E47" i="4"/>
  <c r="D47" i="4"/>
  <c r="C47" i="4"/>
  <c r="E44" i="4"/>
  <c r="D44" i="4"/>
  <c r="C44" i="4"/>
  <c r="E42" i="4"/>
  <c r="D42" i="4"/>
  <c r="C42" i="4"/>
  <c r="E40" i="4"/>
  <c r="D40" i="4"/>
  <c r="C40" i="4"/>
  <c r="E38" i="4"/>
  <c r="D38" i="4"/>
  <c r="C38" i="4"/>
  <c r="E36" i="4"/>
  <c r="D36" i="4"/>
  <c r="C36" i="4"/>
  <c r="E34" i="4"/>
  <c r="D34" i="4"/>
  <c r="C34" i="4"/>
  <c r="E30" i="4"/>
  <c r="D30" i="4"/>
  <c r="C30" i="4"/>
  <c r="E28" i="4"/>
  <c r="D28" i="4"/>
  <c r="C28" i="4"/>
  <c r="E26" i="4"/>
  <c r="D26" i="4"/>
  <c r="C26" i="4"/>
  <c r="E24" i="4"/>
  <c r="D24" i="4"/>
  <c r="C24" i="4"/>
  <c r="E19" i="4"/>
  <c r="D19" i="4"/>
  <c r="C19" i="4"/>
  <c r="E17" i="4"/>
  <c r="D17" i="4"/>
  <c r="C17" i="4"/>
  <c r="E16" i="4"/>
  <c r="D16" i="4"/>
  <c r="C16" i="4"/>
  <c r="E14" i="4"/>
  <c r="D14" i="4"/>
  <c r="C14" i="4"/>
  <c r="E12" i="4"/>
  <c r="D12" i="4"/>
  <c r="C12" i="4"/>
  <c r="E10" i="4"/>
  <c r="D10" i="4"/>
  <c r="C10" i="4"/>
  <c r="E8" i="4"/>
  <c r="D8" i="4"/>
  <c r="C8" i="4"/>
  <c r="E6" i="4"/>
  <c r="D6" i="4"/>
  <c r="C6" i="4"/>
  <c r="E86" i="3"/>
  <c r="D86" i="3"/>
  <c r="C86" i="3"/>
  <c r="E85" i="3"/>
  <c r="D85" i="3"/>
  <c r="C85" i="3"/>
  <c r="E83" i="3"/>
  <c r="C83" i="3"/>
  <c r="E82" i="3"/>
  <c r="D82" i="3"/>
  <c r="E81" i="3"/>
  <c r="D81" i="3"/>
  <c r="C81" i="3"/>
  <c r="E80" i="3"/>
  <c r="D80" i="3"/>
  <c r="C80" i="3"/>
  <c r="E72" i="3"/>
  <c r="D72" i="3"/>
  <c r="C72" i="3"/>
  <c r="E71" i="3"/>
  <c r="D71" i="3"/>
  <c r="C71" i="3"/>
  <c r="E67" i="3"/>
  <c r="D67" i="3"/>
  <c r="C67" i="3"/>
  <c r="E65" i="3"/>
  <c r="D65" i="3"/>
  <c r="C65" i="3"/>
  <c r="E63" i="3"/>
  <c r="D63" i="3"/>
  <c r="C63" i="3"/>
  <c r="E61" i="3"/>
  <c r="D61" i="3"/>
  <c r="C61" i="3"/>
  <c r="E59" i="3"/>
  <c r="D59" i="3"/>
  <c r="C59" i="3"/>
  <c r="E57" i="3"/>
  <c r="D57" i="3"/>
  <c r="C57" i="3"/>
  <c r="E55" i="3"/>
  <c r="D55" i="3"/>
  <c r="C55" i="3"/>
  <c r="E45" i="3"/>
  <c r="D45" i="3"/>
  <c r="C45" i="3"/>
  <c r="E44" i="3"/>
  <c r="D44" i="3"/>
  <c r="C44" i="3"/>
  <c r="E43" i="3"/>
  <c r="D43" i="3"/>
  <c r="C43" i="3"/>
  <c r="E42" i="3"/>
  <c r="D42" i="3"/>
  <c r="C42" i="3"/>
  <c r="E41" i="3"/>
  <c r="D41" i="3"/>
  <c r="C41" i="3"/>
  <c r="E40" i="3"/>
  <c r="D40" i="3"/>
  <c r="C40" i="3"/>
  <c r="E39" i="3"/>
  <c r="D39" i="3"/>
  <c r="C39" i="3"/>
  <c r="E38" i="3"/>
  <c r="D38" i="3"/>
  <c r="C38" i="3"/>
  <c r="E37" i="3"/>
  <c r="D37" i="3"/>
  <c r="C37" i="3"/>
  <c r="E34" i="3"/>
  <c r="D34" i="3"/>
  <c r="C34" i="3"/>
  <c r="E33" i="3"/>
  <c r="D33" i="3"/>
  <c r="C33" i="3"/>
  <c r="E32" i="3"/>
  <c r="D32" i="3"/>
  <c r="E31" i="3"/>
  <c r="D31" i="3"/>
  <c r="E29" i="3"/>
  <c r="D29" i="3"/>
  <c r="E27" i="3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E22" i="3"/>
  <c r="D22" i="3"/>
  <c r="C22" i="3"/>
  <c r="E16" i="3"/>
  <c r="D16" i="3"/>
  <c r="C16" i="3"/>
  <c r="E15" i="3"/>
  <c r="D15" i="3"/>
  <c r="C15" i="3"/>
  <c r="E14" i="3"/>
  <c r="D14" i="3"/>
  <c r="C14" i="3"/>
  <c r="E11" i="3"/>
  <c r="D11" i="3"/>
  <c r="C11" i="3"/>
  <c r="E9" i="3"/>
  <c r="D9" i="3"/>
  <c r="C9" i="3"/>
  <c r="E8" i="3"/>
  <c r="D8" i="3"/>
  <c r="C8" i="3"/>
  <c r="E7" i="3"/>
  <c r="D7" i="3"/>
  <c r="C7" i="3"/>
  <c r="E4" i="3"/>
  <c r="D4" i="3"/>
  <c r="E131" i="2"/>
  <c r="D131" i="2"/>
  <c r="C131" i="2"/>
  <c r="E127" i="2"/>
  <c r="D127" i="2"/>
  <c r="C127" i="2"/>
  <c r="E125" i="2"/>
  <c r="D125" i="2"/>
  <c r="C125" i="2"/>
  <c r="E123" i="2"/>
  <c r="D123" i="2"/>
  <c r="C123" i="2"/>
  <c r="E112" i="2"/>
  <c r="D112" i="2"/>
  <c r="C112" i="2"/>
  <c r="E110" i="2"/>
  <c r="D110" i="2"/>
  <c r="C110" i="2"/>
  <c r="E109" i="2"/>
  <c r="D109" i="2"/>
  <c r="C109" i="2"/>
  <c r="E108" i="2"/>
  <c r="D108" i="2"/>
  <c r="C108" i="2"/>
  <c r="E107" i="2"/>
  <c r="D107" i="2"/>
  <c r="C107" i="2"/>
  <c r="E106" i="2"/>
  <c r="D106" i="2"/>
  <c r="E104" i="2"/>
  <c r="D104" i="2"/>
  <c r="C104" i="2"/>
  <c r="E103" i="2"/>
  <c r="D103" i="2"/>
  <c r="C103" i="2"/>
  <c r="E102" i="2"/>
  <c r="D102" i="2"/>
  <c r="C102" i="2"/>
  <c r="E101" i="2"/>
  <c r="D101" i="2"/>
  <c r="C101" i="2"/>
  <c r="E99" i="2"/>
  <c r="D99" i="2"/>
  <c r="C99" i="2"/>
  <c r="E97" i="2"/>
  <c r="D97" i="2"/>
  <c r="C97" i="2"/>
  <c r="E94" i="2"/>
  <c r="D94" i="2"/>
  <c r="C94" i="2"/>
  <c r="E88" i="2"/>
  <c r="D88" i="2"/>
  <c r="C88" i="2"/>
  <c r="E82" i="2"/>
  <c r="D82" i="2"/>
  <c r="C82" i="2"/>
  <c r="E81" i="2"/>
  <c r="D81" i="2"/>
  <c r="C81" i="2"/>
  <c r="E80" i="2"/>
  <c r="D80" i="2"/>
  <c r="C80" i="2"/>
  <c r="E77" i="2"/>
  <c r="D77" i="2"/>
  <c r="C77" i="2"/>
  <c r="E75" i="2"/>
  <c r="D75" i="2"/>
  <c r="C75" i="2"/>
  <c r="E73" i="2"/>
  <c r="D73" i="2"/>
  <c r="C73" i="2"/>
  <c r="E71" i="2"/>
  <c r="D71" i="2"/>
  <c r="C71" i="2"/>
  <c r="E69" i="2"/>
  <c r="D69" i="2"/>
  <c r="C69" i="2"/>
  <c r="E64" i="2"/>
  <c r="D64" i="2"/>
  <c r="C64" i="2"/>
  <c r="E60" i="2"/>
  <c r="D60" i="2"/>
  <c r="C60" i="2"/>
  <c r="E52" i="2"/>
  <c r="D52" i="2"/>
  <c r="C52" i="2"/>
  <c r="E50" i="2"/>
  <c r="D50" i="2"/>
  <c r="C50" i="2"/>
  <c r="E47" i="2"/>
  <c r="D47" i="2"/>
  <c r="C47" i="2"/>
  <c r="E44" i="2"/>
  <c r="D44" i="2"/>
  <c r="C44" i="2"/>
  <c r="E40" i="2"/>
  <c r="D40" i="2"/>
  <c r="C40" i="2"/>
  <c r="E39" i="2"/>
  <c r="D39" i="2"/>
  <c r="E37" i="2"/>
  <c r="D37" i="2"/>
  <c r="E35" i="2"/>
  <c r="D35" i="2"/>
  <c r="E34" i="2"/>
  <c r="D34" i="2"/>
  <c r="E33" i="2"/>
  <c r="D33" i="2"/>
  <c r="E32" i="2"/>
  <c r="D32" i="2"/>
  <c r="E30" i="2"/>
  <c r="D30" i="2"/>
  <c r="E28" i="2"/>
  <c r="D28" i="2"/>
  <c r="E27" i="2"/>
  <c r="D27" i="2"/>
  <c r="E26" i="2"/>
  <c r="D26" i="2"/>
  <c r="E25" i="2"/>
  <c r="D25" i="2"/>
  <c r="C25" i="2"/>
  <c r="E22" i="2"/>
  <c r="D22" i="2"/>
  <c r="C22" i="2"/>
  <c r="E21" i="2"/>
  <c r="D21" i="2"/>
  <c r="C21" i="2"/>
  <c r="E20" i="2"/>
  <c r="D20" i="2"/>
  <c r="C20" i="2"/>
  <c r="E19" i="2"/>
  <c r="D19" i="2"/>
  <c r="C19" i="2"/>
  <c r="E18" i="2"/>
  <c r="D18" i="2"/>
  <c r="C18" i="2"/>
  <c r="E17" i="2"/>
  <c r="D17" i="2"/>
  <c r="C17" i="2"/>
  <c r="E16" i="2"/>
  <c r="D16" i="2"/>
  <c r="C16" i="2"/>
  <c r="E13" i="2"/>
  <c r="D13" i="2"/>
  <c r="C13" i="2"/>
  <c r="E12" i="2"/>
  <c r="D12" i="2"/>
  <c r="E11" i="2"/>
  <c r="D11" i="2"/>
  <c r="C11" i="2"/>
  <c r="E10" i="2"/>
  <c r="D10" i="2"/>
  <c r="E9" i="2"/>
  <c r="D9" i="2"/>
  <c r="E8" i="2"/>
  <c r="D8" i="2"/>
  <c r="E7" i="2"/>
  <c r="D7" i="2"/>
  <c r="E6" i="2"/>
  <c r="D6" i="2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6" i="1"/>
  <c r="D16" i="1"/>
  <c r="C16" i="1"/>
  <c r="E13" i="1"/>
  <c r="D13" i="1"/>
  <c r="C13" i="1"/>
  <c r="E7" i="1"/>
  <c r="D7" i="1"/>
  <c r="C7" i="1"/>
  <c r="E5" i="1"/>
  <c r="D5" i="1"/>
  <c r="C5" i="1"/>
  <c r="H15" i="14"/>
  <c r="E26" i="8"/>
  <c r="E32" i="8" l="1"/>
  <c r="E33" i="8"/>
  <c r="E27" i="8"/>
  <c r="D34" i="8"/>
  <c r="D35" i="8"/>
  <c r="E25" i="8"/>
  <c r="E31" i="8"/>
  <c r="E29" i="8"/>
</calcChain>
</file>

<file path=xl/sharedStrings.xml><?xml version="1.0" encoding="utf-8"?>
<sst xmlns="http://schemas.openxmlformats.org/spreadsheetml/2006/main" count="2440" uniqueCount="1558">
  <si>
    <t>Клипса для кух.ножки под ДСП  белая, черная</t>
  </si>
  <si>
    <t xml:space="preserve">Опора колесная подшип. с пятой Д-75мм со стопором серая </t>
  </si>
  <si>
    <t>Винт полукруг шлиц М6*65 (цинк), шт.</t>
  </si>
  <si>
    <t>Винт полукруг шлиц М6*70 (цинк), шт.</t>
  </si>
  <si>
    <t>Винт полукруг шлиц М6*75 (цинк), шт.</t>
  </si>
  <si>
    <t>Винт полукруг шлиц М6*80 (цинк), шт.</t>
  </si>
  <si>
    <t>Винт полукруг шлиц М6*85 (цинк), шт.</t>
  </si>
  <si>
    <t>Винт полукруг шлиц М8*16 (цинк), шт.</t>
  </si>
  <si>
    <t>Винт полукруг шлиц М8*20 (цинк), шт.</t>
  </si>
  <si>
    <t>Винт потай М4*14,16 (цинк), шт.</t>
  </si>
  <si>
    <t>Винт потай М4*20 (цинк), шт.</t>
  </si>
  <si>
    <t>Посудосушитель  хром в базу на  600 мм (вариант 3)</t>
  </si>
  <si>
    <t>Посудосушитель  хром в базу на  700 мм (вариант 3)</t>
  </si>
  <si>
    <t>Посудосушитель  хром в базу на  800 мм (вариант 3)</t>
  </si>
  <si>
    <t>Лоток 300-350мм серый</t>
  </si>
  <si>
    <t>Гайка усовая врезная М10(цинк)</t>
  </si>
  <si>
    <t>Винт потай М6*45 (цинк), шт.</t>
  </si>
  <si>
    <t>Винт потай М6*50 (цинк), шт.</t>
  </si>
  <si>
    <t>Шуруп 3,5*12 потай, цинк, шт</t>
  </si>
  <si>
    <t>Шуруп 3,5*15(16) потай, цинк, шт</t>
  </si>
  <si>
    <t>Шуруп 3,5*20 потай, цинк, шт</t>
  </si>
  <si>
    <t>Лоток 400-450мм серый</t>
  </si>
  <si>
    <t>Лоток 500-550мм серый</t>
  </si>
  <si>
    <t>Лоток 600-650мм серый</t>
  </si>
  <si>
    <t>Стеклодержатели ( петли для стекла без отверстий):</t>
  </si>
  <si>
    <t>ручка-скоба К7638(116836)</t>
  </si>
  <si>
    <t>Профиль 128  L-3м алюмин</t>
  </si>
  <si>
    <t>крепление для накл. мойки черн.</t>
  </si>
  <si>
    <t>комп-т к отбортовке  сер. №1, №2</t>
  </si>
  <si>
    <t>механизм подъема кровати малый с  углом</t>
  </si>
  <si>
    <t>механизм подъема кровати 6, 10 поз. с углом</t>
  </si>
  <si>
    <t>обувница на  2 полки бук, черная серая</t>
  </si>
  <si>
    <t>ножка меб. 120-140*30 мм хром</t>
  </si>
  <si>
    <t xml:space="preserve">полкодержатель прямой для стекла с присоской </t>
  </si>
  <si>
    <t>полкодержатель метал. (дупло)</t>
  </si>
  <si>
    <t>полкодержатель пластм. 7 мм</t>
  </si>
  <si>
    <t xml:space="preserve">втулка пластм. 7мм </t>
  </si>
  <si>
    <t>ролик выкатной, большой</t>
  </si>
  <si>
    <t>ролик выкатной, большой с резин. колесом</t>
  </si>
  <si>
    <t xml:space="preserve">Уголок УМ-32х32, цинк усиленный </t>
  </si>
  <si>
    <t xml:space="preserve">Уголок УМ-40, цинк </t>
  </si>
  <si>
    <t xml:space="preserve">Уголок УМ-42х42, цинк  усиленный </t>
  </si>
  <si>
    <t>ролик выкатной 45мм с резин. колесом</t>
  </si>
  <si>
    <t>поворотное устройство для ТV метал. 150*150</t>
  </si>
  <si>
    <t>стойка к эксцентрику двойная с шайбой</t>
  </si>
  <si>
    <t>Опоры колесные:</t>
  </si>
  <si>
    <t>труборез для труб Д 3-32мм</t>
  </si>
  <si>
    <t>труборез для труб Д 6-50мм</t>
  </si>
  <si>
    <t>8*</t>
  </si>
  <si>
    <t>штанга круглая 3000*25*0,8 хром, Китай</t>
  </si>
  <si>
    <t>штанга овальная 15*30*3000  хром</t>
  </si>
  <si>
    <t>опора А-173(174)  Н=120-50мм хром</t>
  </si>
  <si>
    <t>штангодержатель овальный метал. 15*30 хром</t>
  </si>
  <si>
    <t>останов одинарный белый, черн.</t>
  </si>
  <si>
    <t>штангодержатель наклад. 20мм, бел.,чер.,беж.,кор., пласт.</t>
  </si>
  <si>
    <t>полка многоцелевая CWJ202F-3 хром (220х143х258мм)</t>
  </si>
  <si>
    <t>штангодержетель овал.  15*30 бел.,беж.,кор., черн.,  пласт.</t>
  </si>
  <si>
    <t>Штанга выдвижная   250 мм, никель импортный</t>
  </si>
  <si>
    <t>Штанга выдвижная   300 мм, никель импортный</t>
  </si>
  <si>
    <t>Штанга выдвижная  350 мм, никель импортный</t>
  </si>
  <si>
    <t>Штанга выдвижная  400 мм, никель импортный</t>
  </si>
  <si>
    <t>Штанга выдвижная   450 мм, никель импортный</t>
  </si>
  <si>
    <t>планка   д/стен.панели 6 мм щелевая</t>
  </si>
  <si>
    <t>воск мебельный  Н(мелок)</t>
  </si>
  <si>
    <t>Штанга выдвижная   500,550 мм, никель импортный</t>
  </si>
  <si>
    <t>стойка трубная д=28 L=2,5 м двухслойное серебро</t>
  </si>
  <si>
    <t>крючок, шт</t>
  </si>
  <si>
    <t>соединитель, шт</t>
  </si>
  <si>
    <t>штрих  мебельный  Н</t>
  </si>
  <si>
    <t>жидкая кожа</t>
  </si>
  <si>
    <t>опора стационарная Н=50*50 мм  б/ штыря</t>
  </si>
  <si>
    <t>Опора стационарная квадр. ОСК-50К, пласт. Хром мат.</t>
  </si>
  <si>
    <t>консоль 150*200  белая, серебро, коричневая, черная</t>
  </si>
  <si>
    <t>штангодержатель круг.с фикс  D=25 хром, высокий</t>
  </si>
  <si>
    <t>Болт меб. б/гайки М6х55(цинк), шт.</t>
  </si>
  <si>
    <t>Болт меб. б/гайки М6х60(цинк), шт.</t>
  </si>
  <si>
    <t>Болт меб. б/гайки М6х65(цинк), шт.</t>
  </si>
  <si>
    <t>Болт меб. б/гайки М8х20,25,(цинк), шт.</t>
  </si>
  <si>
    <t>Болт меб. б/гайки М8х30,(цинк), шт.</t>
  </si>
  <si>
    <t>Болт меб. б/гайки М8х35(цинк), шт.</t>
  </si>
  <si>
    <t xml:space="preserve">Соединитель для труб Х-образ.ТН-92 </t>
  </si>
  <si>
    <t>подпятник войлочный, лист</t>
  </si>
  <si>
    <t>Ручка- скоба  пластм. РС-28 -96 хром мат.</t>
  </si>
  <si>
    <t>опора регул. ОР-40-С,ОР-41-С Н=45-55мм, пласт. Хром</t>
  </si>
  <si>
    <t>цоколь кухон. Н-150мм*4000мм(10 цветов)</t>
  </si>
  <si>
    <t>профиль соед. 90гр. д/цоколя наруж,внутр. (10 цветов)</t>
  </si>
  <si>
    <t>Болт меб. б/гайки М8х80(цинк), шт.</t>
  </si>
  <si>
    <t>заглушка самоклеющаяся для конфирмата(35 цветов) D=14</t>
  </si>
  <si>
    <t>опора А-125  Н=105мм хром</t>
  </si>
  <si>
    <t>опора А-125  Н=110мм хром</t>
  </si>
  <si>
    <t>опора А-125  Н=120мм хром</t>
  </si>
  <si>
    <t>опора А-160  Н=100мм хром</t>
  </si>
  <si>
    <t>опора А-160  Н=130мм хром</t>
  </si>
  <si>
    <t>Евровинт 6,3*13  полукруг цинк</t>
  </si>
  <si>
    <t>Шканты, амортизаторы, магниты</t>
  </si>
  <si>
    <t xml:space="preserve">Опора стационарная ОСП-20-64-К </t>
  </si>
  <si>
    <t>опора стационарная Н=25*50 мм  б/штыря</t>
  </si>
  <si>
    <t>опора колесная  для кресел ТМА-50-11</t>
  </si>
  <si>
    <t>опора колесная  для кресел ТМА-50-11R резиновая</t>
  </si>
  <si>
    <t>опора колесная D=40 мм, V-образная 16мм, импорт.</t>
  </si>
  <si>
    <t>кромка  26*2 мм (металлик)</t>
  </si>
  <si>
    <t>кромка  30*2 мм (под дерево)</t>
  </si>
  <si>
    <t>кромка  30*2 мм (однотон)</t>
  </si>
  <si>
    <t>опора колесная D=40 мм, V-образ. 16мм, импорт. со стопор.</t>
  </si>
  <si>
    <t>опора колесная D=50 мм, V-образная 16мм, импорт.</t>
  </si>
  <si>
    <t>планка    д/стен.панели 4 мм щелевая</t>
  </si>
  <si>
    <t xml:space="preserve">Замок 409,805 для стекл. двойн. дверей  </t>
  </si>
  <si>
    <t>Замок  для стекл. дв. (пила)120, 140 мм (318)</t>
  </si>
  <si>
    <t>Шпингалет меб.мет. цинк</t>
  </si>
  <si>
    <t xml:space="preserve">Шпингалет автоматический (с кнопкой) </t>
  </si>
  <si>
    <t>крючок одинарный полимер: белый, золото, мед.антик, антик бронза, ант.сер (кр-веш №7)</t>
  </si>
  <si>
    <t>крючок двойной, цинк (крючок-вешалка №4)</t>
  </si>
  <si>
    <t xml:space="preserve">Опора колесная подшип. с пятой Д-75мм метал.серая </t>
  </si>
  <si>
    <t>Винт потай М4*45 (цинк), шт.</t>
  </si>
  <si>
    <t>Винт потай М4*10,12, (цинк), шт.</t>
  </si>
  <si>
    <t>Винт потай М6*35,40 (цинк), шт.</t>
  </si>
  <si>
    <t>крючок-вешалка №6, двойной цинк</t>
  </si>
  <si>
    <t>планка   д/стен.панели 6мм торцевая</t>
  </si>
  <si>
    <t>маркер мебельный  Н</t>
  </si>
  <si>
    <t>планка    д/стен.панели 4 мм торцевая</t>
  </si>
  <si>
    <t>2000*</t>
  </si>
  <si>
    <t>Кронштейны:</t>
  </si>
  <si>
    <t xml:space="preserve">Кронштейн КБ-2, шт   </t>
  </si>
  <si>
    <t xml:space="preserve">Кронштейн КБ-3, пара     </t>
  </si>
  <si>
    <t xml:space="preserve">Кронштейн КБ-4 левый или правый </t>
  </si>
  <si>
    <t>Посудосушитель  хром в базу на  500 мм (вариант 3)</t>
  </si>
  <si>
    <t>Клин пласт. монтажный корич.</t>
  </si>
  <si>
    <t>подвеска мебельная малая б/п</t>
  </si>
  <si>
    <t>Болт меб. б/гайки М8х85(цинк), шт.</t>
  </si>
  <si>
    <t>Винт-шуруп 8*65, 70 (цинк), шт</t>
  </si>
  <si>
    <t>Винт-шуруп 8*75, (цинк), шт</t>
  </si>
  <si>
    <t>Винт полукруг-крест с шайбой М4*10,12 (цинк), шт.</t>
  </si>
  <si>
    <t>подвеска мебельная, цинк малая</t>
  </si>
  <si>
    <t>подвеска мебельная большая 105мм, цинк Кунгур</t>
  </si>
  <si>
    <t>подвеска мебельная регулируемая, бел. , беж., венге, кальвадос, корич., ольха,  шт</t>
  </si>
  <si>
    <t>Подвеска мебельная 38х34 мм цинк Кунгур</t>
  </si>
  <si>
    <t>Винт полукруг-крест с шайбой М6*45 (цинк), шт.</t>
  </si>
  <si>
    <t>Винт полукруг шлиц М6*12 (цинк), шт.</t>
  </si>
  <si>
    <t>Винт полукруг шлиц М6*14 (цинк), шт.</t>
  </si>
  <si>
    <t>Винт полукруг шлиц М6*16 (цинк), шт.</t>
  </si>
  <si>
    <t>полка многоцелевая с держ. д\ бумаги CWJ220 (375x190x310мм)</t>
  </si>
  <si>
    <t>опора регул. врезная пласт. Бук, черная.</t>
  </si>
  <si>
    <t>Клипса для кух.ножки под пластик. Цоколь черная</t>
  </si>
  <si>
    <t>опора А-173(174)  Н=100-50мм хром</t>
  </si>
  <si>
    <t>опора А-173(174)  Н=50-50мм хром</t>
  </si>
  <si>
    <t>Винт полукруг шлиц М6*20 (цинк), шт.</t>
  </si>
  <si>
    <t>Винт полукруг шлиц М6*25,28 (цинк), шт.</t>
  </si>
  <si>
    <t>Винт полукруг шлиц М6*30 (цинк), шт.</t>
  </si>
  <si>
    <t>Винт полукруг шлиц М6*35 (цинк), шт.</t>
  </si>
  <si>
    <t>Винт полукруг шлиц М6*40 (цинк), шт.</t>
  </si>
  <si>
    <t>Винт полукруг шлиц М6*45 (цинк), шт.</t>
  </si>
  <si>
    <t>Винт полукруг шлиц М6*50 (цинк), шт.</t>
  </si>
  <si>
    <t>Винт полукруг шлиц М6*55 (цинк), шт.</t>
  </si>
  <si>
    <t>Винт полукруг шлиц М6*60 (цинк), шт.</t>
  </si>
  <si>
    <t>крепление для ног "Ус"</t>
  </si>
  <si>
    <t>Направляющие для стекла:</t>
  </si>
  <si>
    <t>Планки, подвески:</t>
  </si>
  <si>
    <t>основание кровати 800*2000(ООК-0,8)</t>
  </si>
  <si>
    <t>основание кровати 900*2000(ООК-0,9)</t>
  </si>
  <si>
    <t>основание кровати 1200*2000(ООК-1,2)</t>
  </si>
  <si>
    <t>основание кровати 1400*2000(ООК-1,4)</t>
  </si>
  <si>
    <t>основание кровати 1600*2000(ООК-1,6)</t>
  </si>
  <si>
    <t>крючок для рейлинга одинарный замкнутый</t>
  </si>
  <si>
    <t>основание кровати 1800*2000(ООК-1,8)</t>
  </si>
  <si>
    <t>основание кровати несущее 800*2000(ОКН-0,8)</t>
  </si>
  <si>
    <t>основание кровати несущее 900*2000(ОКН-0,9)</t>
  </si>
  <si>
    <t>60*</t>
  </si>
  <si>
    <t>240*</t>
  </si>
  <si>
    <t>ручка врезная 4008-96 хром + аллюминий</t>
  </si>
  <si>
    <t>ручка врезная 4008-128 хром + аллюминий</t>
  </si>
  <si>
    <t xml:space="preserve">Ручка- скоба  пластм. квадр. РН-160 мат. хром </t>
  </si>
  <si>
    <t>Шуруп 3*12 потай, цинк, шт</t>
  </si>
  <si>
    <t>Шуруп 3*16, потай, цинк, шт</t>
  </si>
  <si>
    <t>Шуруп 3* 20 потай, цинк, шт</t>
  </si>
  <si>
    <t>стяжка угл. меб. 2-16Д, цинк, пластм. футорка</t>
  </si>
  <si>
    <t>Посудосушитель с поддоном и держ-м бел. 665*220</t>
  </si>
  <si>
    <t>петля рояльная 250 мм, б/п Кунгур</t>
  </si>
  <si>
    <t>крючок-вешалка №2 малый цинк</t>
  </si>
  <si>
    <t>крючок для трубы 25мм</t>
  </si>
  <si>
    <t>опора регул. конус ОРС-01К  (Н=100),пласт. Хром мат.</t>
  </si>
  <si>
    <t>опора регул. конус ОРС-01С  (Н=100),пласт. Хром</t>
  </si>
  <si>
    <t>опора регул. конус ОРС-02К  (Н=80мм),пласт. Хром мат.</t>
  </si>
  <si>
    <t>опора регул. конус ОРС-03К  (Н=65мм),пласт. Хром мат.</t>
  </si>
  <si>
    <t>опора регул. конус ОРС-03С  (Н=65мм),пласт. Хром</t>
  </si>
  <si>
    <t>опора регул. ОР-40К, ОР-41К    Н=45-55мм, пласт. Хром мат.</t>
  </si>
  <si>
    <t xml:space="preserve">Опоры мебельные нерегулируемые: </t>
  </si>
  <si>
    <t>Опоры мебельные регулируемые:</t>
  </si>
  <si>
    <t>крючок для рейлинга одинарный простой</t>
  </si>
  <si>
    <t>Стакан для столовых приборов YJ-G017E</t>
  </si>
  <si>
    <t xml:space="preserve">петля 8-ми шарнирная   165 град,  </t>
  </si>
  <si>
    <t>130*</t>
  </si>
  <si>
    <t>90*</t>
  </si>
  <si>
    <t>120*</t>
  </si>
  <si>
    <t>Опора стационарная ОСК20-К, пласт.</t>
  </si>
  <si>
    <t>Держатель конечный "Т" скользящий</t>
  </si>
  <si>
    <t xml:space="preserve">R10 </t>
  </si>
  <si>
    <t>JK 11</t>
  </si>
  <si>
    <t>R12 M</t>
  </si>
  <si>
    <t>нет</t>
  </si>
  <si>
    <t>кромка  19*2 мм (дерево)</t>
  </si>
  <si>
    <t>Ручка врезная РВ-32-К хром мат.</t>
  </si>
  <si>
    <t>Винт полукруг-крест с шайбой М4*24,25 (цинк), шт.</t>
  </si>
  <si>
    <t>Комплект "Подвес" белый</t>
  </si>
  <si>
    <t>Комплект "Подвес" береза, коричневый, черный</t>
  </si>
  <si>
    <t>опора колесная  для кресел цинк. Сплав М11D50</t>
  </si>
  <si>
    <t>150*</t>
  </si>
  <si>
    <t>Направляющие для стекол 2м бел., беж.,  черн., корич., компл.</t>
  </si>
  <si>
    <t>Профиль декоративный (молдинг):</t>
  </si>
  <si>
    <t>пицефал 2,8 м (однотон), шт</t>
  </si>
  <si>
    <t>заглушка для рейлинга Ретро хром</t>
  </si>
  <si>
    <t>опора для рейлинга сквозной Т2852, хром</t>
  </si>
  <si>
    <t>опора для рейлинга  торцевой Т2853, хром</t>
  </si>
  <si>
    <t>опора для рейлинга Модерн, хром</t>
  </si>
  <si>
    <t>опора для рейлинга Ретро, хром</t>
  </si>
  <si>
    <t xml:space="preserve">R42 </t>
  </si>
  <si>
    <t>штангодержатель с фиксат. Д-32мм</t>
  </si>
  <si>
    <t>Рисунок, схема</t>
  </si>
  <si>
    <t>Держатель дистанционный конечный  HD-113Y</t>
  </si>
  <si>
    <t>Держатель дистанционный  проходной   HD-113Y</t>
  </si>
  <si>
    <t>Держатель конечный двойной                  поворотный</t>
  </si>
  <si>
    <t>Вкладка пластик (д/держателя R7)</t>
  </si>
  <si>
    <t>Джокерная система  для трубы 32мм</t>
  </si>
  <si>
    <t>планка  Союз 28 мм торцевая для стололешницы правая, левая</t>
  </si>
  <si>
    <t>планка  Союз 28 мм угловая для столещницы</t>
  </si>
  <si>
    <t>планка  Союз 28 мм щелевая  т-обр для столешницы</t>
  </si>
  <si>
    <t>планка  торцевая для столещницы 28мм левая, правая (Скиф)</t>
  </si>
  <si>
    <t>планка  торцевая для столещницы 28мм универсальная (Скиф)</t>
  </si>
  <si>
    <t xml:space="preserve">планка  угловая для столещницы 28 мм (Скиф) </t>
  </si>
  <si>
    <t xml:space="preserve">планка щелевая для столешницы 28 мм (Скиф) </t>
  </si>
  <si>
    <t>планка  38 торцевая для столещницы 38 мм левая, правая</t>
  </si>
  <si>
    <t>планка  38 торцевая для стол-цы 38 мм универсальная</t>
  </si>
  <si>
    <t>планка  38 угловая для столещницы 38 мм</t>
  </si>
  <si>
    <t>планка  38 щелевая для столещницы 38 мм</t>
  </si>
  <si>
    <t>ножка меб. 50-70*50 мм, хр/черн.квад А144</t>
  </si>
  <si>
    <t>ножка меб. 100-120*50 мм, хр/черн.квад А144</t>
  </si>
  <si>
    <t>ножка меб. 150-170*50 мм, хр/черн.квад А144</t>
  </si>
  <si>
    <t>ножка мет. 25*25-100-120 мм квадратная</t>
  </si>
  <si>
    <t>ножка мет. 25*25-150-170 мм квадратная</t>
  </si>
  <si>
    <t>R-59 крепление сетка-сетка</t>
  </si>
  <si>
    <t>R-60</t>
  </si>
  <si>
    <t>R-60 скоба для сетки</t>
  </si>
  <si>
    <t>полка угловая  малая круглая  K2CWJ201-3 (220*270*250)</t>
  </si>
  <si>
    <t>опора регул. круг.ОР-30К пласт. Хром мат.</t>
  </si>
  <si>
    <t>опора регул. ОР-60К, Н=65-80мм, пласт. Хром мат.</t>
  </si>
  <si>
    <t>Гайка-бочонок М6*10*12,5мм, *14мм стяжки 2,2Б мет.</t>
  </si>
  <si>
    <t>шкант 8*30</t>
  </si>
  <si>
    <t>нога телескопич. съемный фланец0-3 серая, белая</t>
  </si>
  <si>
    <t>Винт с внутрен. шестигран. М6*60 (цинк), шт.</t>
  </si>
  <si>
    <t>Винт с внутрен. шестигран. М6*65,70 (цинк), шт.</t>
  </si>
  <si>
    <t>Винт с внутрен. шестигран. М6*80,85 (цинк), шт.</t>
  </si>
  <si>
    <t>Винт с внутрен. шестигран. М8*20 (цинк), шт.</t>
  </si>
  <si>
    <t>Винт с внутрен. шестигран. М8*30 (цинк), шт.</t>
  </si>
  <si>
    <t>Винт с внутрен. шестигран. М8*35 (цинк), шт.</t>
  </si>
  <si>
    <t>Винт с внутрен. шестигран. М8*40 (цинк), шт.</t>
  </si>
  <si>
    <t>Винт с внутрен. шестигран. М8*45 (цинк), шт.</t>
  </si>
  <si>
    <t>Винт с внутрен. шестигран. М8*50 (цинк), шт.</t>
  </si>
  <si>
    <t>Винт с внутрен. шестигран. М8*55 (цинк), шт.</t>
  </si>
  <si>
    <t>Винт с внутрен. шестигран. М8*60 (цинк), шт.</t>
  </si>
  <si>
    <t>Винт с внутрен. шестигран. М8*80 (цинк), шт.</t>
  </si>
  <si>
    <t>полка многоцелевая 2-уровн. CWJ216В-3 (280*180*405)</t>
  </si>
  <si>
    <t>петля карточная 50*40 цинк Нытва</t>
  </si>
  <si>
    <t>Гайка глухая М6*10, 6*12 с внутр. шестигран. 4мм Имп</t>
  </si>
  <si>
    <t>Гайка-барашек М8</t>
  </si>
  <si>
    <t>Гайка усовая врезная М6(цинк)</t>
  </si>
  <si>
    <t>магнитная защелка бел., корич., черн.</t>
  </si>
  <si>
    <t>магнитная защелка бел., кор. Гигант (L=60)</t>
  </si>
  <si>
    <t>магнитная защелка бел., кор. Гигант (L=74)</t>
  </si>
  <si>
    <t xml:space="preserve">петля карточная 50*30 без покрытия  </t>
  </si>
  <si>
    <t>петля карточная 50*40 без покрытия Кунгур</t>
  </si>
  <si>
    <t>петля карточная 50*40 цинк</t>
  </si>
  <si>
    <t>ручка-релинг  д=10  96 мм хром, хром мат., сталь</t>
  </si>
  <si>
    <t>ручка-релинг  д=10  128 мм хром, хром мат., сталь</t>
  </si>
  <si>
    <t>опора регулируемая  50*27 пласт. Черная</t>
  </si>
  <si>
    <t>опора регулируемая  50*44 пласт. Черная</t>
  </si>
  <si>
    <t>петля карточная 109*40 цинк, Нытва</t>
  </si>
  <si>
    <t>петля карточная 120*34 цинк</t>
  </si>
  <si>
    <t xml:space="preserve">петля карточная 128*40 без покрытия </t>
  </si>
  <si>
    <t xml:space="preserve">петля карточная 128*40 цинк </t>
  </si>
  <si>
    <t>петля карточная 140*34 цинк</t>
  </si>
  <si>
    <t>петля карточная 200*45 без покрытия Кунгур 2,8 мм</t>
  </si>
  <si>
    <t>петля рояльная 500 мм, б/п Нытва</t>
  </si>
  <si>
    <t>петля рояльная 500 мм, б/п Кунгур</t>
  </si>
  <si>
    <t>планка    д/стен.панели 6 мм угловая</t>
  </si>
  <si>
    <t>Винт потай М6*70 (цинк), шт.</t>
  </si>
  <si>
    <t>Петля карточная 22х24 цинк</t>
  </si>
  <si>
    <t>опора регул. круг.ОР-30КС,ОР-31КС пласт.</t>
  </si>
  <si>
    <t>70*</t>
  </si>
  <si>
    <t>Петля карточная 50х36 цинк Кунгур</t>
  </si>
  <si>
    <t>держатель д\ бум. полотенца НИКЕЛЬ МАТОВ.</t>
  </si>
  <si>
    <t>угол 90* хром</t>
  </si>
  <si>
    <t xml:space="preserve">ручка-скоба плас. РС-27 белое, вишня красная, махагон, ольха, светл. орех, бук, вишня/золото, </t>
  </si>
  <si>
    <t>ручка-скоба плас. квадр.РСК-128 хром мат.</t>
  </si>
  <si>
    <t>160*</t>
  </si>
  <si>
    <t>ручка-скоба 8979-128 хр,хр.м.,золото, черн. никель</t>
  </si>
  <si>
    <t>Ручки-кнопки</t>
  </si>
  <si>
    <t>Ручки-рейлинги</t>
  </si>
  <si>
    <t>РУЧКИ - Скобы</t>
  </si>
  <si>
    <t>РУЧКИ  Бронза</t>
  </si>
  <si>
    <t>РУЧКИ - Дизайн</t>
  </si>
  <si>
    <t>Комплект роликов СРД-1 (на одну дверь) с подшип.</t>
  </si>
  <si>
    <t>стойка к эксцентрику (саморез) 34мм</t>
  </si>
  <si>
    <t>стойка к эксцентрику с пластм. (саморез) 34мм</t>
  </si>
  <si>
    <t>стяжка эксцентриковая(эксцентрик+стойка пластм.-саморез) Боярд</t>
  </si>
  <si>
    <t>"папа" стяжки межсекционная М6</t>
  </si>
  <si>
    <t>стяжка угл. мебельная 2-16Д, мет. фут.</t>
  </si>
  <si>
    <t>опора колесная  с подш. с пятой, D=50 мм, прозрачное со стопором импорт</t>
  </si>
  <si>
    <t>ручка-скоба плас. квадр.РСК-160 хром мат.</t>
  </si>
  <si>
    <t>опора колесная  с подш. с пятой, D=75 мм,  Ижевск</t>
  </si>
  <si>
    <t>ролик выкатной, малый</t>
  </si>
  <si>
    <t>ролик выкатной, малый с резин. колесом</t>
  </si>
  <si>
    <t>опора колесная  с подш. с пятой, D=35 мм, прозр. со стоп. импорт</t>
  </si>
  <si>
    <t>Уголок мебельный 26*26, цинк Кунгур</t>
  </si>
  <si>
    <t>Уголок мебельный 28*28, б/п Кунгур</t>
  </si>
  <si>
    <t>Уголок мебельный 28*28, цинк Кунгур</t>
  </si>
  <si>
    <t>петля 4-х шарн.с обрат. пружиной накл, вкладн, полунакл</t>
  </si>
  <si>
    <t>Опора колесная подшип. с пятой Д-100мм метал.серая</t>
  </si>
  <si>
    <t>Опора колесная подшип. с пятой Д-125мм метал.серая</t>
  </si>
  <si>
    <t>опора колесная  с подш. с пятой, D=35 мм, прозрачное импорт</t>
  </si>
  <si>
    <t xml:space="preserve">Держатель конечный тройной </t>
  </si>
  <si>
    <t>R44M</t>
  </si>
  <si>
    <t>UNO 7</t>
  </si>
  <si>
    <t>Держатель конечный тройной</t>
  </si>
  <si>
    <t>R45</t>
  </si>
  <si>
    <t>UNO 10</t>
  </si>
  <si>
    <t>Держатель конечный четверной</t>
  </si>
  <si>
    <t>R46</t>
  </si>
  <si>
    <t>UNO 16</t>
  </si>
  <si>
    <t xml:space="preserve">Держатель параллельный </t>
  </si>
  <si>
    <t>R47</t>
  </si>
  <si>
    <t>JK52</t>
  </si>
  <si>
    <t>R50</t>
  </si>
  <si>
    <t>JK 58</t>
  </si>
  <si>
    <t xml:space="preserve">Держатель дистанционный проходной </t>
  </si>
  <si>
    <t>R50 A</t>
  </si>
  <si>
    <t>JK 65</t>
  </si>
  <si>
    <t xml:space="preserve">Держатель дистанционный конечный </t>
  </si>
  <si>
    <t>R50R</t>
  </si>
  <si>
    <t xml:space="preserve">Держатель дистанционный раздвижной проходной </t>
  </si>
  <si>
    <t>R50А/R</t>
  </si>
  <si>
    <t xml:space="preserve">Держатель трубы дистанционный раздвижной конечный </t>
  </si>
  <si>
    <t>R51</t>
  </si>
  <si>
    <t>UNO 25</t>
  </si>
  <si>
    <t xml:space="preserve">Полкодержатель угловой </t>
  </si>
  <si>
    <t>R52</t>
  </si>
  <si>
    <t>JK 78</t>
  </si>
  <si>
    <t>Держатель д/двух плит поворотный</t>
  </si>
  <si>
    <t>R55 B</t>
  </si>
  <si>
    <t xml:space="preserve">винт-конфирмат L-50мм, D-7,0 мм, шестигр. цинк </t>
  </si>
  <si>
    <t xml:space="preserve">винт-конфирмат L-70мм, D-7,0 мм, шестигр. цинк </t>
  </si>
  <si>
    <t xml:space="preserve">Соединитель д/труб внутренний </t>
  </si>
  <si>
    <t>R10 A</t>
  </si>
  <si>
    <t>JK 59</t>
  </si>
  <si>
    <t xml:space="preserve">Соединитель д/труб с кольцом </t>
  </si>
  <si>
    <t>JK 77</t>
  </si>
  <si>
    <t>R-57</t>
  </si>
  <si>
    <t>R-57 крепление сетка-труба-сетка</t>
  </si>
  <si>
    <t>петля рояльная 500 мм, цинк Кунгур</t>
  </si>
  <si>
    <t>Уголок Овербаланс, цинк</t>
  </si>
  <si>
    <t>Крючок КМ 02 (3-х рожков.) зол., хр., хр. мат.</t>
  </si>
  <si>
    <t>50/20*</t>
  </si>
  <si>
    <t>40*</t>
  </si>
  <si>
    <t>100/50*</t>
  </si>
  <si>
    <t>крючок перфорация 2-х рож. хром, зол., хр.м.</t>
  </si>
  <si>
    <t>Винт полукруг-крест с шайбой М4*30,35 (цинк), шт.</t>
  </si>
  <si>
    <t>Винт полукруг-крест с шайбой М4*40 (цинк), шт.</t>
  </si>
  <si>
    <t>Винт полукруг-крест с шайбой М4*45 (цинк), шт.</t>
  </si>
  <si>
    <t>ручка-скоба 8211-128 мм золото., хром. хром мат.</t>
  </si>
  <si>
    <t>Микролифт "Cloсk" (кронштейн со стопором SFD-06)</t>
  </si>
  <si>
    <t>штанга круглая 3000*25*0,6 хром, Китай</t>
  </si>
  <si>
    <t>Газлифт 5, 6,  8, 10, 12 кг</t>
  </si>
  <si>
    <t>Болт меб. б/гайки М6х70(цинк), шт.</t>
  </si>
  <si>
    <t>Болт меб. б/гайки М6х75,(цинк), шт.</t>
  </si>
  <si>
    <t>Болт меб. б/гайки М6х80,(цинк), шт.</t>
  </si>
  <si>
    <t>направляющие подшипниковые L=450*35  полного выдвижения</t>
  </si>
  <si>
    <t>направляющие подшипниковые L=500*35  полного выдвижения</t>
  </si>
  <si>
    <t>направляющие подшипниковые L=250*45 полного выдвижения</t>
  </si>
  <si>
    <t>15*</t>
  </si>
  <si>
    <t>направляющие подшипниковые L=300*45 полного выдвижения</t>
  </si>
  <si>
    <t>направляющие подшипниковые L=350*45 полного выдвижения</t>
  </si>
  <si>
    <t>направляющие подшипниковые L=400*45  полного выдвижения</t>
  </si>
  <si>
    <t xml:space="preserve">направляющие подшипниковые L=450*45 полного выдвижения </t>
  </si>
  <si>
    <t xml:space="preserve">направляющие подшипниковые L=500*45 полного выдвижения </t>
  </si>
  <si>
    <t xml:space="preserve">направляющие подшипниковые L=550*45 полного выдвижения </t>
  </si>
  <si>
    <t>направляющие подшипниковые L=350*35  для клавиатуры</t>
  </si>
  <si>
    <t>метабокс L=300 мм, Н=86 мм</t>
  </si>
  <si>
    <t>метабокс L=350 мм, Н=86 мм</t>
  </si>
  <si>
    <t>метабокс L=400 мм, Н=86 мм</t>
  </si>
  <si>
    <t>метабокс L=450 мм, Н=86 мм</t>
  </si>
  <si>
    <t>метабокс L=300 мм, Н=150 мм</t>
  </si>
  <si>
    <t>Опора колесная подшип. с пятой Д-160мм метал.серая</t>
  </si>
  <si>
    <t>кромка  19*2 мм (металлик)</t>
  </si>
  <si>
    <t>кромка  26*0,45 мм (однотон)</t>
  </si>
  <si>
    <t>кромка  26*0,45 мм (под дерево)</t>
  </si>
  <si>
    <t>кромка  28*0,45 мм (под дерево)</t>
  </si>
  <si>
    <t>кромка  26*2 мм (под дерево)</t>
  </si>
  <si>
    <t>кромка  26*2 мм (однотон)</t>
  </si>
  <si>
    <t>цоколь кухон. Прозр. 3м</t>
  </si>
  <si>
    <t>профиль Т-обр 16мм, м/п  дерево с золотом</t>
  </si>
  <si>
    <t>профиль Т-обр 16мм, м/п(под дерево 16 цветов)</t>
  </si>
  <si>
    <t>профиль Т-обр 16мм, м/п  дерево с золотом, Германия</t>
  </si>
  <si>
    <t xml:space="preserve">профиль Т-обр16мм, м/п (под дерево 16 цветов), Герм. </t>
  </si>
  <si>
    <t xml:space="preserve">профиль Т-обр16мм, м/п (метал.), Герм. </t>
  </si>
  <si>
    <t xml:space="preserve">профиль Т-обр 22мм без обхвата, м.п., (под дерево 16 цветов)  </t>
  </si>
  <si>
    <t>50м.п.</t>
  </si>
  <si>
    <t>кромка  30*2 мм (металлик)</t>
  </si>
  <si>
    <t>кромка  36*2 мм (под дерево)</t>
  </si>
  <si>
    <t>опора регул. круг.ОР-30С пласт. Хром</t>
  </si>
  <si>
    <t xml:space="preserve">профиль Т-обр 32,5мм, м.п., (под дерево 16 цветов) Корея </t>
  </si>
  <si>
    <t>40м.п.</t>
  </si>
  <si>
    <t>профиль декор. М-1, 6*2  мм, L=200 м (зол, хром), цена за м.п.</t>
  </si>
  <si>
    <t>профиль декор. М-2, 7*2  мм, L=200 м (зол, хром), цена за м.п.</t>
  </si>
  <si>
    <t>ручка-релинг  д=10  192 мм хром, хром мат., сталь</t>
  </si>
  <si>
    <t>петля ломберная, цинк</t>
  </si>
  <si>
    <t>500*</t>
  </si>
  <si>
    <t>ручка-релинг Д=10 мм, 288мм  хр., хр. м., никель</t>
  </si>
  <si>
    <t>ручка-релинг  Д=10 мм, 320мм, хр., хр. м., никель</t>
  </si>
  <si>
    <t>Поддон для посудосушителя 560мм белый</t>
  </si>
  <si>
    <t>Поддон для посудосушителя 750мм белый</t>
  </si>
  <si>
    <t>ножка меб. 200-220*50 мм, хр/черн.квад А144</t>
  </si>
  <si>
    <t>ножка меб. 100-120*30 мм хром</t>
  </si>
  <si>
    <t>ножка меб. 150-170*30 мм хром</t>
  </si>
  <si>
    <t>Петля для мебели скрытая д-12мм</t>
  </si>
  <si>
    <t>петля 4-х шарн. накл., полунак., вкладн. с доводчиком</t>
  </si>
  <si>
    <t>100*</t>
  </si>
  <si>
    <t>петля 4-х шарнирная 30 градусов</t>
  </si>
  <si>
    <t>200*</t>
  </si>
  <si>
    <r>
      <t xml:space="preserve">петля 4-х шарнирная  +45 град </t>
    </r>
    <r>
      <rPr>
        <b/>
        <sz val="8"/>
        <rFont val="Arial"/>
        <family val="2"/>
        <charset val="204"/>
      </rPr>
      <t xml:space="preserve"> </t>
    </r>
  </si>
  <si>
    <t>петля 4-х шарнирная   45 град, с доводчиком</t>
  </si>
  <si>
    <t>петля 4-х шарнирная  90град   для фальш-панели</t>
  </si>
  <si>
    <t>Петля 4-шарнирная  135гр. Карусельная</t>
  </si>
  <si>
    <t>400*</t>
  </si>
  <si>
    <t>петля универс. быстрого монтажа</t>
  </si>
  <si>
    <t>Мебельные 4-х шарнирные  петли для стекла:</t>
  </si>
  <si>
    <t>Поддон для посудосушителя 360мм белый</t>
  </si>
  <si>
    <t>Ножка регул.кух. 100мм белые</t>
  </si>
  <si>
    <t>Ножка регул.кух. 150мм черные</t>
  </si>
  <si>
    <t>Ножка регул.кух. 150мм белые</t>
  </si>
  <si>
    <t>Посудосушитель с поддоном и держ-м бел. 365*220</t>
  </si>
  <si>
    <t>10*</t>
  </si>
  <si>
    <t>Петля для мебели скрытая д-10мм</t>
  </si>
  <si>
    <t xml:space="preserve">полкодержатель Пеликан-супермакси  </t>
  </si>
  <si>
    <t>20/15</t>
  </si>
  <si>
    <r>
      <t>полкодержатель Пеликан-макси  (</t>
    </r>
    <r>
      <rPr>
        <sz val="8"/>
        <rFont val="Arial"/>
        <family val="2"/>
        <charset val="204"/>
      </rPr>
      <t xml:space="preserve"> 506)</t>
    </r>
  </si>
  <si>
    <r>
      <t>полкодержатель Пеликан-миди  (</t>
    </r>
    <r>
      <rPr>
        <sz val="8"/>
        <rFont val="Arial"/>
        <family val="2"/>
        <charset val="204"/>
      </rPr>
      <t xml:space="preserve"> 505)</t>
    </r>
  </si>
  <si>
    <t>25*</t>
  </si>
  <si>
    <r>
      <t>полкодержатель Пеликан-мини  (</t>
    </r>
    <r>
      <rPr>
        <sz val="8"/>
        <rFont val="Arial"/>
        <family val="2"/>
        <charset val="204"/>
      </rPr>
      <t>504)</t>
    </r>
  </si>
  <si>
    <t>50/40</t>
  </si>
  <si>
    <t>Соединитель для 2-х стекол</t>
  </si>
  <si>
    <t>Соединитель для 3-х стекол</t>
  </si>
  <si>
    <t xml:space="preserve">ручка скоба 5190-128 мм со стразами хром </t>
  </si>
  <si>
    <t>ручка скоба 5194-96 мм со стразами хром</t>
  </si>
  <si>
    <t>Бокалодержатель  SRK113K (ВJ003Е)(13F002)</t>
  </si>
  <si>
    <t>опора для стола Д17*М6(комплект: опора+фтулка забивная)</t>
  </si>
  <si>
    <t>основание кровати несущее 1200*2000(ОКН-1,2)</t>
  </si>
  <si>
    <t>основание кровати несущее 1400*2000(ОКН-1,4)</t>
  </si>
  <si>
    <t>основание кровати несущее 1800*2000(ОКН-1,8)</t>
  </si>
  <si>
    <t>основание кровати подъемное ОКП-1,4</t>
  </si>
  <si>
    <t>основание кровати подъемное ОКП-1,6</t>
  </si>
  <si>
    <t>4*</t>
  </si>
  <si>
    <t xml:space="preserve">Уголок мебельный 40х40х16х1,8мм цинк </t>
  </si>
  <si>
    <t>опора колесная неповоротная Н-100 Ижевск</t>
  </si>
  <si>
    <t>стяжка межсекционная М4*27</t>
  </si>
  <si>
    <t>стяжка межсекционная М6*28</t>
  </si>
  <si>
    <t>ручка-релинг Д=12 мм    96/156  хром, хр. мат</t>
  </si>
  <si>
    <t>ручка-релинг Д=12 мм     160/220,  хром, хр мат</t>
  </si>
  <si>
    <t>ручка-релинг  Д=12 мм,   192/272, хром, хр мат</t>
  </si>
  <si>
    <t>Соединитель для труб Т-образ. ТН89</t>
  </si>
  <si>
    <t xml:space="preserve"> Для стеклянных дверей накл., хром (заглушка круглая )</t>
  </si>
  <si>
    <t xml:space="preserve"> Для внутр. стеклянных дверей,  хром (заглушка круглая )</t>
  </si>
  <si>
    <t>Посудосушители, лотки:</t>
  </si>
  <si>
    <t>Опора регулируемая А008, Н-100мм круглая аллюм.</t>
  </si>
  <si>
    <t>Соединитель для труб Г-образ. ТН88 12.087</t>
  </si>
  <si>
    <t>Посудосушитель  хром в базу на  900 мм (вариант 3)</t>
  </si>
  <si>
    <t>кляймер №3 круглый,  прозрачный (5 мм)</t>
  </si>
  <si>
    <t>стяжка столещницы 65мм</t>
  </si>
  <si>
    <t>стяжка столещницы 100мм</t>
  </si>
  <si>
    <t>стойка к эксцентрику двойная</t>
  </si>
  <si>
    <t>1000*</t>
  </si>
  <si>
    <t>стойка к быстромонт. эксцентрику саморез 8, 11мм</t>
  </si>
  <si>
    <t>JK 41</t>
  </si>
  <si>
    <t>JK82</t>
  </si>
  <si>
    <t>Профиль 117 верх 3м</t>
  </si>
  <si>
    <t>Профиль 118 низ 3м</t>
  </si>
  <si>
    <t>Профиль 117 верх двойной 3м</t>
  </si>
  <si>
    <t>Профиль 118 низ двойной 3м</t>
  </si>
  <si>
    <t>Комплект роликов СРД-7 (на одну дверь)</t>
  </si>
  <si>
    <t>Мех-м раздв. дверей В2 на 2 двери  (для Ш-образ. проф.)</t>
  </si>
  <si>
    <t>Мех-м раздв. дверей В2 на 3 двери</t>
  </si>
  <si>
    <t>Мех-м раздв. дверей В3 на 2 двери ( для V-обр. профиля)</t>
  </si>
  <si>
    <t>Мех-м раздв. дверей В3 на 3 двери</t>
  </si>
  <si>
    <t>Профиль ходовой к МРД-2,  1,12м</t>
  </si>
  <si>
    <t>Профиль ходовой к МРД-2,  1,62м</t>
  </si>
  <si>
    <t>Профиль ходовой к МРД-2,  2,5м</t>
  </si>
  <si>
    <t>Уголок мебельный 26*26, б/п Кунгур</t>
  </si>
  <si>
    <t>Шуруп 3,5*40 потай, цинк, шт</t>
  </si>
  <si>
    <t>Шуруп 4*12 потай, цинк, шт</t>
  </si>
  <si>
    <t xml:space="preserve">Опора колесная подшип. с резьбой М-10 Д-50мм метал.серая </t>
  </si>
  <si>
    <t>Опора колесная подшип. с резьбой М-10 Д-75мм метал.серая</t>
  </si>
  <si>
    <t>Посудосушитель с поддоном и держ-м белый 765*220</t>
  </si>
  <si>
    <t>Посудосушитель  хром в базу на  400 мм (вариант 3)</t>
  </si>
  <si>
    <t>Петля для мебели скрытая д-14мм</t>
  </si>
  <si>
    <t>петля секретерная 2805</t>
  </si>
  <si>
    <t>скрепа стяжки стола В1</t>
  </si>
  <si>
    <t>скрепа стяжки стола В5</t>
  </si>
  <si>
    <t>Скрепа стяжки стола В9(малая)</t>
  </si>
  <si>
    <t>Скрепа стяжки стола Н-55мм 2отверс.</t>
  </si>
  <si>
    <t>Петля для мебели скрытая д-16мм</t>
  </si>
  <si>
    <t>останов двойной белый, черн.</t>
  </si>
  <si>
    <t xml:space="preserve">Уголок УМ-30, цинк </t>
  </si>
  <si>
    <t xml:space="preserve">Уголок УМ-50, цинк </t>
  </si>
  <si>
    <t xml:space="preserve">Уголок УМ-60, цинк </t>
  </si>
  <si>
    <t xml:space="preserve">Уголок УМ-80, цинк </t>
  </si>
  <si>
    <t xml:space="preserve">Уголок УМ-100, цинк </t>
  </si>
  <si>
    <t>Уголок стяжки 2.16Д, цинк</t>
  </si>
  <si>
    <t>Уголок формованный</t>
  </si>
  <si>
    <t>Футорка металлическая, цинк</t>
  </si>
  <si>
    <t>Шайба фигурная 12.3А-01, цинк</t>
  </si>
  <si>
    <t>Стяжки, эксцентрики, уголки:</t>
  </si>
  <si>
    <t>200 м.п.</t>
  </si>
  <si>
    <t>опора регул. ОР-40, ОР-41   Н=45-55мм, пласт. Цветная</t>
  </si>
  <si>
    <t>петля рояльная 250 мм, б/п Нытва</t>
  </si>
  <si>
    <t>стеклодержатель (2 петли + ручка), цинк, В-1 Нытва</t>
  </si>
  <si>
    <t>стеклодержатель (2петли+ ручка), золото Боярд</t>
  </si>
  <si>
    <t>ручка-кнопка К8156(116840)</t>
  </si>
  <si>
    <t>ручка-кнопка К7469(116839)</t>
  </si>
  <si>
    <t>ручка-кнопка К7641(116835)</t>
  </si>
  <si>
    <t>ручка-кнопка К8157(116838)</t>
  </si>
  <si>
    <t>штанга круглая 3000*50*0,8мм хром, Китай</t>
  </si>
  <si>
    <t>нога 51*720 с приварным или съемным фланцем металлик</t>
  </si>
  <si>
    <t>Профиль направляющ. пласт. Дабл 2м бел. беж. кор. черн.</t>
  </si>
  <si>
    <t>Профиль Ш-образ. к МРД-2,  1,12м пластм. Беж, коричн.</t>
  </si>
  <si>
    <t>Профиль Ш-образ. к МРД-2,  1,62м пластм. Беж, коричн.</t>
  </si>
  <si>
    <t>Плинтус ламинированный титан</t>
  </si>
  <si>
    <t>нога телескопич. 0-3 серая, белая перевернутая</t>
  </si>
  <si>
    <t>направляющие подшипниковые L=550*35  полного выдвижения</t>
  </si>
  <si>
    <t>ролик направляющий ФМС</t>
  </si>
  <si>
    <t>ролик опорный Кунгур</t>
  </si>
  <si>
    <t>ролик 531 с уголком</t>
  </si>
  <si>
    <t>Основание кровати (в разобранном виде):</t>
  </si>
  <si>
    <t>опора колесная  с пятой, D=30 мм, Киров</t>
  </si>
  <si>
    <t>250*</t>
  </si>
  <si>
    <t>опора колесная  с пятой, D=35 мм, Киров</t>
  </si>
  <si>
    <t>опора колесная  с пятой D=40 мм, импорт.</t>
  </si>
  <si>
    <t>опора колесная  с пятой, D=40 мм, импорт., со стопором</t>
  </si>
  <si>
    <t>опора колесная  с пятой, D=50 мм, импорт.</t>
  </si>
  <si>
    <t>опора колесная  с пятой D=50 мм, импорт., со стопором</t>
  </si>
  <si>
    <t>опора колесная  с пятой "В8", D=50 мм Ижевск</t>
  </si>
  <si>
    <t>опора колесная  с пятой "В9", D=50 мм Ижевск</t>
  </si>
  <si>
    <t>опора колесная  с пятой , ОКП-50 мм Киров, сер-черн мяг.ход</t>
  </si>
  <si>
    <t>опора колесная круглая с подш. с пятой, D=40 мм,  импорт</t>
  </si>
  <si>
    <t>опора колесная круглая с подш. с пятой, D=50 мм,  импорт</t>
  </si>
  <si>
    <t>опора колесная  с подш. с пятой, D=50 мм,  импорт серая</t>
  </si>
  <si>
    <t>опора колесная  с подш. с пятой, D=50 мм,  импорт серая со стопором</t>
  </si>
  <si>
    <t>штангодержатель с фиксатором  D=50 хром, сталь</t>
  </si>
  <si>
    <t>штангодержатель круг.с фиксатором  D=25 хром, сталь</t>
  </si>
  <si>
    <t>Арити-кул</t>
  </si>
  <si>
    <t>Код</t>
  </si>
  <si>
    <t>Упаков-ка</t>
  </si>
  <si>
    <t xml:space="preserve">Цена </t>
  </si>
  <si>
    <t xml:space="preserve"> ABM</t>
  </si>
  <si>
    <t>Alcaline</t>
  </si>
  <si>
    <t>Arthema</t>
  </si>
  <si>
    <t>круп.опт</t>
  </si>
  <si>
    <t>опт</t>
  </si>
  <si>
    <t>Болт меб. б/гайки М8х70(цинк), шт.</t>
  </si>
  <si>
    <t>Болт меб. б/гайки М8х75(цинк), шт.</t>
  </si>
  <si>
    <t>опора стацион. угловая.ОСУ-01, пласт.</t>
  </si>
  <si>
    <t>петля 8-ми шарнирная   165 град,   с доводчиком</t>
  </si>
  <si>
    <t xml:space="preserve">крючок для рейлинга одинарный 6*60*65 хром </t>
  </si>
  <si>
    <t xml:space="preserve">крючок для рейлинга двойной  6*60*65 хром </t>
  </si>
  <si>
    <t>крючок для рейлинга двойной простой</t>
  </si>
  <si>
    <t>держатель д\ бум. полотенца СWJ 207 (13D001)</t>
  </si>
  <si>
    <t>держатель д\ фужеров однорядный хром</t>
  </si>
  <si>
    <t xml:space="preserve">штанга для  рейлинга, круг. 600*16*1,2 мм, хром </t>
  </si>
  <si>
    <t>штангодержатель для рейлинга с фиксатором D=16 хром</t>
  </si>
  <si>
    <t>втулка рейлинга 16*1мм пласт.</t>
  </si>
  <si>
    <t xml:space="preserve">заглушка для рейлинга Модерн хром </t>
  </si>
  <si>
    <t>кромка  мелам. с/клеем 19 мм цветн. однотон. Черная</t>
  </si>
  <si>
    <t>Винт полукруг-крест с шайбой М6*20 (цинк), шт.</t>
  </si>
  <si>
    <t>Винт полукруг-крест с шайбой М6*25,30 (цинк), шт.</t>
  </si>
  <si>
    <t>Винт полукруг-крест с шайбой М6*35,40 (цинк), шт.</t>
  </si>
  <si>
    <t>держатель д\ фужеров 2-рядный хром</t>
  </si>
  <si>
    <t>держатель д\ фужеров 4-рядный хром</t>
  </si>
  <si>
    <t>полка д\ крышек CWJ204A хром (13D016)</t>
  </si>
  <si>
    <t>консоль 300*350 белая, серебро, коричневая, черная</t>
  </si>
  <si>
    <t xml:space="preserve">заглушка нижняя, шт </t>
  </si>
  <si>
    <t>заглужка верхняя, шт</t>
  </si>
  <si>
    <t>тройник, шт</t>
  </si>
  <si>
    <t>Соединитель для труб 3L-образ. ТН90</t>
  </si>
  <si>
    <t>ручка-релинг  Д=12 мм,   224/304, хром, хр мат</t>
  </si>
  <si>
    <t>Опора регулируемая А008, Н-100мм квадрат</t>
  </si>
  <si>
    <t>Держатель для трубы дистанционный проходной ТН-82</t>
  </si>
  <si>
    <t>Держатель для трубы дистанционный проходной ТН-84</t>
  </si>
  <si>
    <t>Держатель для трубы дистанционный торцевой ТН-83</t>
  </si>
  <si>
    <t>Держатель для трубы дистанционный торцевой ТН-85</t>
  </si>
  <si>
    <t xml:space="preserve">подставка д\стол. приборов 13F020хром </t>
  </si>
  <si>
    <t>опора колесная D=50 мм, V-образ. 16мм, импорт. со стопор.</t>
  </si>
  <si>
    <t>опора колесная  с резьбой D=50 мм М8, импорт.</t>
  </si>
  <si>
    <t>опора колесная  с резьбой D=50 мм М10, импорт.</t>
  </si>
  <si>
    <t>Винт с внутрен. шестигран. М6*40 (цинк), шт.</t>
  </si>
  <si>
    <t>Винт с внутрен. шестигран. М6*45 (цинк), шт.</t>
  </si>
  <si>
    <t>Винт с внутрен. шестигран. М6*50,55 (цинк), шт.</t>
  </si>
  <si>
    <t>Гайка усовая врезная М8(цинк)</t>
  </si>
  <si>
    <t>80*</t>
  </si>
  <si>
    <t xml:space="preserve">петля карточная 110*40 без покрытия </t>
  </si>
  <si>
    <t xml:space="preserve">петля карточная 110*40, цинк </t>
  </si>
  <si>
    <t>петля карточная 109*40 без покрытия, Нытва</t>
  </si>
  <si>
    <t>Шуруп 3* 30 потай, цинк, шт</t>
  </si>
  <si>
    <t>Шуруп 3,5*25 потай, цинк, шт</t>
  </si>
  <si>
    <t>Шуруп 3,5*30 потай, цинк, шт</t>
  </si>
  <si>
    <t>Шуруп 3,5*35 потай, цинк, шт</t>
  </si>
  <si>
    <t>Футорка пластмассовая М6</t>
  </si>
  <si>
    <t>Футорка пластмассовая М4</t>
  </si>
  <si>
    <t>Замок шкаф-купе 202</t>
  </si>
  <si>
    <t>Винт с внутрен. шестигран. М6*35 (цинк), шт.</t>
  </si>
  <si>
    <t xml:space="preserve">Замок 407,804 для стек.одинарной  дв.  </t>
  </si>
  <si>
    <t>решетка для СD на 10 бук, черная, серая.</t>
  </si>
  <si>
    <t xml:space="preserve">розетка компьютерная цветная 60мм, 62мм. </t>
  </si>
  <si>
    <t>ролик опорный ФМС цинк</t>
  </si>
  <si>
    <t>опора колесная  с подш. с пятой, D=50 мм, прозрачное импорт</t>
  </si>
  <si>
    <t xml:space="preserve">Профиль V-образ. к МРД-2 L-2,5м, пластм. бел. коричн. </t>
  </si>
  <si>
    <t>профиль Н-обр. 2 м (бел.,сер., кор., бежевый, черный, вишня.)</t>
  </si>
  <si>
    <t>Шуруп 4*16 потай, цинк, шт</t>
  </si>
  <si>
    <t>Шуруп 4*20 потай, цинк, шт</t>
  </si>
  <si>
    <t>Шуруп 4*25 потай, цинк, шт</t>
  </si>
  <si>
    <t>Шуруп 4*30 потай, цинк, шт</t>
  </si>
  <si>
    <t>Шуруп 4*40 потай, цинк, шт</t>
  </si>
  <si>
    <t>Шуруп 4*50 потай, цинк, шт</t>
  </si>
  <si>
    <t>Дополнительная фурнитура:</t>
  </si>
  <si>
    <t>Метизы:</t>
  </si>
  <si>
    <t>Держатель д/трех труб (краб) левый</t>
  </si>
  <si>
    <t>R2 DX</t>
  </si>
  <si>
    <t>JK 1 RIGHT</t>
  </si>
  <si>
    <t xml:space="preserve">Держатель д/трех труб (краб) правый </t>
  </si>
  <si>
    <t>R3</t>
  </si>
  <si>
    <t>JK 3</t>
  </si>
  <si>
    <t xml:space="preserve">Держатель Т-образный для стекла и панели </t>
  </si>
  <si>
    <t>R4</t>
  </si>
  <si>
    <t>JK 2</t>
  </si>
  <si>
    <t xml:space="preserve">Держатель параллельный (краб) </t>
  </si>
  <si>
    <t>R6 SX</t>
  </si>
  <si>
    <t>JK 31 LEFT</t>
  </si>
  <si>
    <t xml:space="preserve">Держатель д/двух труб (краб) левый </t>
  </si>
  <si>
    <t>R6 DX</t>
  </si>
  <si>
    <t>JK 31 RIGHT</t>
  </si>
  <si>
    <t>Держатель д/двух труб (краб) правый</t>
  </si>
  <si>
    <t>R7</t>
  </si>
  <si>
    <t>JK51</t>
  </si>
  <si>
    <t>Держатель д/стекла и плиты</t>
  </si>
  <si>
    <t>R7+R47</t>
  </si>
  <si>
    <t xml:space="preserve">Держатель д/стекла и плиты двойной </t>
  </si>
  <si>
    <t>R7A+R47</t>
  </si>
  <si>
    <t>Держатель д/стекла и плиты двойной + вкладка</t>
  </si>
  <si>
    <t>R8</t>
  </si>
  <si>
    <t>130A</t>
  </si>
  <si>
    <t>JK6</t>
  </si>
  <si>
    <t>винт-конфирмат L-50мм, D5,0 мм, шестигр. цинк</t>
  </si>
  <si>
    <t>Крючок-вешалка №23 хром эффект, белый</t>
  </si>
  <si>
    <t>петля рояльная 1000 мм, б\п Кунгур</t>
  </si>
  <si>
    <t>UNO 3</t>
  </si>
  <si>
    <t>Держатель трубы 180* неповоротный</t>
  </si>
  <si>
    <t>опора колесная  с резьбой D=40 мм М8, 10 импорт.</t>
  </si>
  <si>
    <t>R43            -90*</t>
  </si>
  <si>
    <t>UNO 4</t>
  </si>
  <si>
    <t>Держатель трубы двойной</t>
  </si>
  <si>
    <t>R44</t>
  </si>
  <si>
    <t>UNO 23</t>
  </si>
  <si>
    <t>штанга - рейлинг, круглая  3000*16*0,8 мм, хром, Китай</t>
  </si>
  <si>
    <t>ключ-шестигранник  для конфирмата м4, Z, Г</t>
  </si>
  <si>
    <t xml:space="preserve">ключ-шестигранник  для стяжки м5, </t>
  </si>
  <si>
    <t xml:space="preserve">ключ-шестигранник  для стяжки м6, </t>
  </si>
  <si>
    <t>заглушка для  конфирмата (18 цветов), 1000шт</t>
  </si>
  <si>
    <t>опора колесная  с подш. под болт, D=75 мм, Ижевск</t>
  </si>
  <si>
    <t>заглушка для эксцентрика (18 цветов), 1000шт</t>
  </si>
  <si>
    <t>заглушка технологическая Д-6мм, 8мм (18 цветов)</t>
  </si>
  <si>
    <t>JK 12</t>
  </si>
  <si>
    <t>Втулка д/трубы, металл  (к ножке R-13M)</t>
  </si>
  <si>
    <t>подпятник мебельный, прямоугольный, пластм., черный</t>
  </si>
  <si>
    <t xml:space="preserve">подпятник мебельный, прямоугольный, пластм., цвета </t>
  </si>
  <si>
    <t xml:space="preserve">штанга для  рейлинга, круг. 1200*16*1,2 мм, хром </t>
  </si>
  <si>
    <t xml:space="preserve">штанга для  рейлинга, круг. 1000*16*1,2 мм, хром </t>
  </si>
  <si>
    <t>уголок Таккер (18 цветов)</t>
  </si>
  <si>
    <t xml:space="preserve">Штанги. Штангодержатели: </t>
  </si>
  <si>
    <t>Конфирматы, ключ-шестигранник, заглушки, уголок Таккер:</t>
  </si>
  <si>
    <t xml:space="preserve">Держатель плиты вертикальный </t>
  </si>
  <si>
    <t>Опора регул. круглая ОРТ100-К, пласт. Хром мат.</t>
  </si>
  <si>
    <t>опора регул. ОР-62К, Н=65-80мм, пласт. Хром мат.</t>
  </si>
  <si>
    <t>опора регул. ОР-62КС, Н=65-80мм, пласт. Хром мат.</t>
  </si>
  <si>
    <t>опора регул. ОР-61Р-К  (Н=70мм),пласт. Хром мат.</t>
  </si>
  <si>
    <t>опора регул. круг.ОР-18К пласт. Хром мат.</t>
  </si>
  <si>
    <t>опора регул. ОР-102К, Н=100-120мм, пласт.Хром мат.</t>
  </si>
  <si>
    <t>опора регул. ОР-102КС, Н=100-120мм, пласт. Хром мат.</t>
  </si>
  <si>
    <t>Опора регул. квадр. ОРК-18-К, пласт.  Хром мат.</t>
  </si>
  <si>
    <t>опора регул. квадр.ОРК-52К, Н=55-75, пласт. Хром мат.</t>
  </si>
  <si>
    <t>опора регул. квадр.ОРК-52КС, Н=55-75,пласт.Хром мат.</t>
  </si>
  <si>
    <t>опора регул. квадр.ОРК-60К, Н=65-80, пласт.Хром мат.</t>
  </si>
  <si>
    <t>опора регул. квадр.ОРК-75К, Н=75-95, пласт.Хром мат.</t>
  </si>
  <si>
    <t>опора регул. квадр.ОРК-100К, Н=105-125, пласт.Хром мат.</t>
  </si>
  <si>
    <t>опора регул. квадр.ОРК-150К, Н=150-175, пласт.Хром мат.</t>
  </si>
  <si>
    <t xml:space="preserve">опора регул. угловая.ОРУ-02, пласт.Хром мат. </t>
  </si>
  <si>
    <t>опора стацион. круг.ОС-30К,ОС-30КС, пласт.</t>
  </si>
  <si>
    <t>R32</t>
  </si>
  <si>
    <t>JK 26</t>
  </si>
  <si>
    <t xml:space="preserve">Угол 90* 20*20, хром </t>
  </si>
  <si>
    <t>---</t>
  </si>
  <si>
    <t>полкодержатель скрытый 108*76,5</t>
  </si>
  <si>
    <t>R-40</t>
  </si>
  <si>
    <t>Присоска</t>
  </si>
  <si>
    <t>R-41</t>
  </si>
  <si>
    <t>R-41 муфта петлевая (90° - 180°)</t>
  </si>
  <si>
    <t>R42</t>
  </si>
  <si>
    <t>UNO 21</t>
  </si>
  <si>
    <t xml:space="preserve">Держатель конечный одинарный </t>
  </si>
  <si>
    <t>R42 M</t>
  </si>
  <si>
    <t>UNO 1</t>
  </si>
  <si>
    <t>R43</t>
  </si>
  <si>
    <t>UNO 22</t>
  </si>
  <si>
    <t>R43           -180*</t>
  </si>
  <si>
    <t>Держатель д/стекла и плиты+вкладка</t>
  </si>
  <si>
    <t>R7 A</t>
  </si>
  <si>
    <t>полка угловая круглая 2-яр CWJ201F-2 (240x260x400мм)</t>
  </si>
  <si>
    <t>кромка  19*1 мм (дерево)</t>
  </si>
  <si>
    <t>Кронштейн СТ-105</t>
  </si>
  <si>
    <t>до 5,0 т.р.</t>
  </si>
  <si>
    <t>Штук в упаковке</t>
  </si>
  <si>
    <t>*</t>
  </si>
  <si>
    <t xml:space="preserve">опора колесная круглая с подш. с резьбой М8, М10 D=50 мм, </t>
  </si>
  <si>
    <t>профиль соед. 135гр. д/цоколя наруж,внутр. (10 цветов)</t>
  </si>
  <si>
    <t>профиль соед. 180гр. д/цоколя кухон. (10 цветов)</t>
  </si>
  <si>
    <t>профиль торцевой д/цоколя кухон. (10 цветов)</t>
  </si>
  <si>
    <t>кромка  22*1 мм (однотон) глянцевая</t>
  </si>
  <si>
    <t>кромка  22*1 мм (дерево) глянцевая</t>
  </si>
  <si>
    <t>направляющие подшипниковые L=250*35 полного выдвижения</t>
  </si>
  <si>
    <t>20*</t>
  </si>
  <si>
    <t>направляющие подшипниковые L=350*35 полного выдвижения</t>
  </si>
  <si>
    <t>направляющие подшипниковые L=400*35  полного выдвижения</t>
  </si>
  <si>
    <t>петля-мини 4-х шарн. накл, вкладн, полунакл</t>
  </si>
  <si>
    <t>Посудосушитель с поддоном и держ-м белый 865*220</t>
  </si>
  <si>
    <t>пицефал 2,8 м (под дерево 16 цветов), шт</t>
  </si>
  <si>
    <t>пицефал 2,8 м (золото, титан, металлик), шт</t>
  </si>
  <si>
    <t>заглушка торц. к пицефалу (беж. кор. орех, сер.), шт</t>
  </si>
  <si>
    <t>заглушка углов. к пицефалу (беж. кор. орех, сер.), шт</t>
  </si>
  <si>
    <t>профиль С-обр 15,8мм, м/п  (бел,сер,кор,чер,ирис)</t>
  </si>
  <si>
    <t xml:space="preserve">100 м.п. </t>
  </si>
  <si>
    <t>профиль С-обр 15,8мм, м/п  (под дерево 16 цветов)</t>
  </si>
  <si>
    <t>профиль С-обр 15,8мм, м/п (под дерево 16 цв.), Герм.</t>
  </si>
  <si>
    <t>профиль С-обр 15,8мм, м/п (метал), Герм.</t>
  </si>
  <si>
    <t>профиль Т-обр 16мм,  м/п  (бел, беж, сер, кор, черн, ирис, син)</t>
  </si>
  <si>
    <t>Ручка врезная пласт. D=50 (беж, корич, черная, серая)</t>
  </si>
  <si>
    <t>Ручка врезная пласт. D=35 (корич., беж, вишня, серая)</t>
  </si>
  <si>
    <t>R-58</t>
  </si>
  <si>
    <t>R-58 крепление сетка-труба</t>
  </si>
  <si>
    <t>R-59</t>
  </si>
  <si>
    <t>профиль декор. М-3, 8*3  мм, L=100 м (зол, хром), цена за м.п.</t>
  </si>
  <si>
    <t>100 м.п.</t>
  </si>
  <si>
    <t>профиль декор. М-4, 10*4  мм, L=100 м (зол, хром), цена за м.п.</t>
  </si>
  <si>
    <t>профиль декор. М-5, 12*5  мм, L=100 м (зол, хром), цена за м.п.</t>
  </si>
  <si>
    <t>профиль декор. М-6, 12*5  мм, L=100 м (зол-черн), цена за м.п.</t>
  </si>
  <si>
    <t>Профиль декоративный SAL/М-29-S (75 п.м.*) золото, хром</t>
  </si>
  <si>
    <t>75 м.п.</t>
  </si>
  <si>
    <t>профиль декор. 7*2*2000 мм (золото, хром), цена за м.п.</t>
  </si>
  <si>
    <t>основание кровати несущее 1600*2000(ОКН-1,6)</t>
  </si>
  <si>
    <t>ручка-релинг  д=10  160 мм хром, хром мат., сталь</t>
  </si>
  <si>
    <t>Винт с внутрен. шестигран. М6*25 (цинк), шт.</t>
  </si>
  <si>
    <t>Винт с внутрен. шестигран. М6*30 (цинк), шт.</t>
  </si>
  <si>
    <t>Винт потай М4*25,30 (цинк), шт.</t>
  </si>
  <si>
    <t>Винт потай М4*35 (цинк), шт.</t>
  </si>
  <si>
    <t>Винт полукруг-крест с шайбой М4*20,22 (цинк), шт.</t>
  </si>
  <si>
    <t>Винт полукруг-крест с шайбой М4*18 (цинк) шт.</t>
  </si>
  <si>
    <t>ролик выкатной 18мм с резин. колесом</t>
  </si>
  <si>
    <t>нога стола d=60*710 мм, бок. креп.(усы) хром</t>
  </si>
  <si>
    <t>нога стола d=60*710 мм,  центр. креп. Хром</t>
  </si>
  <si>
    <t>Кромка меламиновая</t>
  </si>
  <si>
    <t>Кромка ПВХ, АВС</t>
  </si>
  <si>
    <t>Профиль Т-, С- образный:</t>
  </si>
  <si>
    <t>ручка-релинг  д=10  224 мм хром, хром мат., сталь</t>
  </si>
  <si>
    <t>ручка-релинг Д=10 мм, 256мм  хр., хр. м., никель</t>
  </si>
  <si>
    <t>петля универс. быстрого монтажа малая</t>
  </si>
  <si>
    <t>50*</t>
  </si>
  <si>
    <t>нога стола d=60*870 мм хром мат.</t>
  </si>
  <si>
    <t>Карточные, рояльные, секретерные  петли :</t>
  </si>
  <si>
    <t>опора колесная круглая с подш. с резьбой М8,10 D=40 мм,</t>
  </si>
  <si>
    <t>опора колесная  с резьбой "В8" D=50 мм,  М8, М10</t>
  </si>
  <si>
    <t>опора колесная  с резьбой "В9" D=50 мм,  М8, М10</t>
  </si>
  <si>
    <t>петля рояльная 500 мм, цинк Нытва</t>
  </si>
  <si>
    <t>Подвеска мебельная 22х40х81 Л и П цена за штуку</t>
  </si>
  <si>
    <t>подвеска мебельная, б/п Кунгур 75мм</t>
  </si>
  <si>
    <t>ролик 531 -01</t>
  </si>
  <si>
    <t>крючок-вешалка №1  цинк</t>
  </si>
  <si>
    <t>Винт полукруг-крест с шайбой М4*28 (цинк), шт.</t>
  </si>
  <si>
    <t>Ножка регул.кух. 100мм черные</t>
  </si>
  <si>
    <t>Наименование</t>
  </si>
  <si>
    <t>свыше 50,0 т.р.</t>
  </si>
  <si>
    <t>30,0 т.р. -50 т.р.</t>
  </si>
  <si>
    <t xml:space="preserve">5,0 т.р. - 30,0 т.р. </t>
  </si>
  <si>
    <t>Посудосушитель с поддоном и держ-м бел. 465*220</t>
  </si>
  <si>
    <t>Посудосушитель с поддоном и держ-м бел. 565*220</t>
  </si>
  <si>
    <t>Винт потай М4*55 (цинк), шт.</t>
  </si>
  <si>
    <t>Винт потай М6*10 (цинк), шт.</t>
  </si>
  <si>
    <t>Винт потай М6*12 (цинк), шт.</t>
  </si>
  <si>
    <t>Винт потай М6*18,20(цинк), шт.</t>
  </si>
  <si>
    <t>Винт потай М6*25(цинк), шт.</t>
  </si>
  <si>
    <t>Винт потай М6*30 (цинк), шт.</t>
  </si>
  <si>
    <t>ручка скоба 5217-(96-128 мм) со стразами хром</t>
  </si>
  <si>
    <t>Замки мебельные, шпингалеты:</t>
  </si>
  <si>
    <t>Крючки:</t>
  </si>
  <si>
    <t>Захват савлазка цинк</t>
  </si>
  <si>
    <t>R63</t>
  </si>
  <si>
    <t>Ключ для сборки 6мм</t>
  </si>
  <si>
    <t>опора колесная  с подш. с пятой, D=30 мм,  импорт серая</t>
  </si>
  <si>
    <t>петля карточная 50*30 цинк Кунгур</t>
  </si>
  <si>
    <t>опора стацион. круг.ОМ-40С, пласт.</t>
  </si>
  <si>
    <t>опора стацион. круг.ОМ-50С, пласт.</t>
  </si>
  <si>
    <t>Подвеска, метал.заглушка (комплект: лев+прав)</t>
  </si>
  <si>
    <t>полкодержатель П-образный 14*14, под шуруп, хром</t>
  </si>
  <si>
    <t>полкодержатель П-образный 14*14, со штырем, хром</t>
  </si>
  <si>
    <t>Уголок 30х30х35х2,0,цинк Кунгур</t>
  </si>
  <si>
    <t>Уголок мебельный 32*32х25х2,0, цинк Кунгур</t>
  </si>
  <si>
    <t>Уголок мебельный 32*32х26х2,0, цинк Кунгур</t>
  </si>
  <si>
    <t>Уголок мебельный 32*32, цинк Кунгур</t>
  </si>
  <si>
    <t>Уголок мебельный 42*42х30х2,3, цинк Кунгур</t>
  </si>
  <si>
    <t>Уголок для кровати цинк</t>
  </si>
  <si>
    <t xml:space="preserve">Уголок УМ-20, цинк </t>
  </si>
  <si>
    <t>кляймер №2 прямоугольный, белый, бежевый (4 мм)</t>
  </si>
  <si>
    <t>кляймер №2 прямоугольный, прозрачный (4 мм)</t>
  </si>
  <si>
    <t>петля карточная 50х75 без покрытия</t>
  </si>
  <si>
    <t>ручка-скоба К8010(116837)</t>
  </si>
  <si>
    <t>Петля карточная 40х30 цинк Кунгур</t>
  </si>
  <si>
    <t>Винт потай М6*55 (цинк), шт.</t>
  </si>
  <si>
    <t>Винт потай М6*60 (цинк), шт.</t>
  </si>
  <si>
    <t>Полкодержатели, стеклодержатели:</t>
  </si>
  <si>
    <t>зеркалодержатель  хром, хром мат., зол. (комплект - 4 шт.)</t>
  </si>
  <si>
    <t>зеркалодержатель (10 шт.) цинк Нытва</t>
  </si>
  <si>
    <t>Полкодержатель скрытого крепления 6*10*100</t>
  </si>
  <si>
    <t>Полкодержатель П-образ., Гигант под шуруп  никель</t>
  </si>
  <si>
    <t>Полкодержатель П-образ., Гигант со штырем  никель</t>
  </si>
  <si>
    <t>полкодержатель метал.,  Лопатка (12 шт.) Нытва</t>
  </si>
  <si>
    <t>Профиль Ш-образ. к МРД-2,  2м пластм.</t>
  </si>
  <si>
    <t>Мех-м  LC75 AY, комплект</t>
  </si>
  <si>
    <t>Профиль-рель универс. 2м</t>
  </si>
  <si>
    <t>Система шкафов купе:</t>
  </si>
  <si>
    <t xml:space="preserve">Уголок мебельный 30*30, б/п </t>
  </si>
  <si>
    <t xml:space="preserve">Уголок мебельный 30*30, цинк </t>
  </si>
  <si>
    <t>Уголок мебельный 22*22*40, цинк Кунгур</t>
  </si>
  <si>
    <t xml:space="preserve">петля карточная 50*45 цинк Кунгур </t>
  </si>
  <si>
    <t>угол 90* бронза</t>
  </si>
  <si>
    <t>банка для специй  хром  611026</t>
  </si>
  <si>
    <t xml:space="preserve">РУЧКИ - Пластмассовые </t>
  </si>
  <si>
    <t>кромка  19*0,4 мм (под дерево)</t>
  </si>
  <si>
    <t>200м.п.</t>
  </si>
  <si>
    <t>кромка  19*0,4 мм (однотон)</t>
  </si>
  <si>
    <t>кромка  19*2 мм (под дерево)</t>
  </si>
  <si>
    <t>100м.п.</t>
  </si>
  <si>
    <t>кромка  19*2 мм (однотон)</t>
  </si>
  <si>
    <t>кромка  19*0,45 мм (под дерево)</t>
  </si>
  <si>
    <t>кромка  19*0,45 мм (однотон)</t>
  </si>
  <si>
    <t>кромка  19*0,45 мм (металлик)</t>
  </si>
  <si>
    <t>кромка  19*1 мм (металлик)</t>
  </si>
  <si>
    <t xml:space="preserve">крючок-вешалка №6, двойной  полимер </t>
  </si>
  <si>
    <t>R13 M</t>
  </si>
  <si>
    <t>JK 14C</t>
  </si>
  <si>
    <t xml:space="preserve">Ножка д/трубы регулируемая </t>
  </si>
  <si>
    <t>R14</t>
  </si>
  <si>
    <t>R-14 колесо одинарное d-80мм</t>
  </si>
  <si>
    <t>R-15</t>
  </si>
  <si>
    <t>508А</t>
  </si>
  <si>
    <t>JK19</t>
  </si>
  <si>
    <t xml:space="preserve">Ножка-заглушка для трубы наружняя, пластик </t>
  </si>
  <si>
    <t>R-16</t>
  </si>
  <si>
    <t>JK 17</t>
  </si>
  <si>
    <t xml:space="preserve">Ножка-заглушка для трубы внутренняя, пластик </t>
  </si>
  <si>
    <t>штангодержатель дистанц. торц.регулир. 15*30 хром</t>
  </si>
  <si>
    <t>штангодержатель дистанц. сквоз.регулир. 15*30 хром</t>
  </si>
  <si>
    <t xml:space="preserve">Уголок 18х18х18х1,8, цинк </t>
  </si>
  <si>
    <t>сушилка д\посуды на рейлинг 450мм 228J (440х258х260мм)</t>
  </si>
  <si>
    <t>Стаканы 2 шт. подвесные</t>
  </si>
  <si>
    <t xml:space="preserve">Часы для рейлинга  </t>
  </si>
  <si>
    <t>Кухонные аксессуары (рейлинговая навеска)</t>
  </si>
  <si>
    <t>Ответная планка для замка</t>
  </si>
  <si>
    <t>Замок  138 (квадратный) без планки</t>
  </si>
  <si>
    <t xml:space="preserve">Замок  138 (квадратный)с планкой </t>
  </si>
  <si>
    <t>Замок шкаф-купе с кнопкой №105</t>
  </si>
  <si>
    <t>JK55</t>
  </si>
  <si>
    <t>R17</t>
  </si>
  <si>
    <t>4022А</t>
  </si>
  <si>
    <t>JK 18</t>
  </si>
  <si>
    <t xml:space="preserve">Заглушка для трубы плоская </t>
  </si>
  <si>
    <t>R-17A</t>
  </si>
  <si>
    <t>Заглушка для трубы полукруглая</t>
  </si>
  <si>
    <t>R-19А</t>
  </si>
  <si>
    <t xml:space="preserve">Седло пластиковое </t>
  </si>
  <si>
    <t>R19 C</t>
  </si>
  <si>
    <t>JK38+
JK16</t>
  </si>
  <si>
    <t>Полкодержатель д/стекла горизонт. с присоской</t>
  </si>
  <si>
    <t>R21</t>
  </si>
  <si>
    <t>JK 32</t>
  </si>
  <si>
    <t xml:space="preserve">Держатель плиты горизонтальный </t>
  </si>
  <si>
    <t>R22</t>
  </si>
  <si>
    <t>JK 33</t>
  </si>
  <si>
    <t>R61</t>
  </si>
  <si>
    <t>Соединитель ТН-91   4-мя направлениями ортогональная</t>
  </si>
  <si>
    <t>-</t>
  </si>
  <si>
    <t>Крючок для трубы 25мм</t>
  </si>
  <si>
    <t>R2 SX</t>
  </si>
  <si>
    <t>JK 1 LEFT</t>
  </si>
  <si>
    <t>300*</t>
  </si>
  <si>
    <t>Болт меб. б/гайки М6х17(цинк), шт.</t>
  </si>
  <si>
    <t>Болт меб. б/гайки М6х20(цинк), шт.</t>
  </si>
  <si>
    <t>Болт меб. б/гайки М6х25(цинк), шт.</t>
  </si>
  <si>
    <t>Болт меб. б/гайки М6х32, 35(цинк), шт.</t>
  </si>
  <si>
    <t>Болт меб. б/гайки М6х40(цинк), шт.</t>
  </si>
  <si>
    <t>Болт меб. б/гайки М6х45,(цинк), шт.</t>
  </si>
  <si>
    <t>Болт меб. б/гайки М6х50(цинк), шт.</t>
  </si>
  <si>
    <t xml:space="preserve">планка    д/стен.панели 4 мм угловая </t>
  </si>
  <si>
    <t>планка    д/стен.панели 4 мм угловая  ЕЛОЧКОЙ универсальная</t>
  </si>
  <si>
    <t>планка   д/стен.панели 6мм угловая  ЕЛОЧКОЙ универсальная</t>
  </si>
  <si>
    <t>планка  торцевая для столещницы 28мм универсальная Союз</t>
  </si>
  <si>
    <t>30*</t>
  </si>
  <si>
    <t>JK 80</t>
  </si>
  <si>
    <t xml:space="preserve">Держатель плиты одинарный </t>
  </si>
  <si>
    <t>R62</t>
  </si>
  <si>
    <t>JK81</t>
  </si>
  <si>
    <t>Держатель плиты двойной R-62/161/JK81</t>
  </si>
  <si>
    <t>Болт меб. б/гайки М8х40,(цинк), шт.</t>
  </si>
  <si>
    <t>Болт меб. б/гайки М8х45,(цинк), шт.</t>
  </si>
  <si>
    <t>Болт меб. б/гайки М8х60(цинк), шт.</t>
  </si>
  <si>
    <t>Болт меб. б/гайки М8х65(цинк), шт.</t>
  </si>
  <si>
    <t>ключ-шестигранник  м3, Z</t>
  </si>
  <si>
    <t>планка для регулируемой подвески "мини" 1,5мм цинк</t>
  </si>
  <si>
    <t>подвеска мебельная, цинк 75мм Кунгур</t>
  </si>
  <si>
    <t>Комплект для раздвижных дв.  пласт. (на 1 дверь) КЛ</t>
  </si>
  <si>
    <t>Ножка регул.кух. 100мм черные разборная</t>
  </si>
  <si>
    <t>Ножка регул.кух. 100мм белые разборная</t>
  </si>
  <si>
    <t>Ножка регул.кух. 150мм белые разборная</t>
  </si>
  <si>
    <t>Ножка регул.кух. 150мм черные разборная</t>
  </si>
  <si>
    <t>стяжка межсекционная М4*16мм</t>
  </si>
  <si>
    <t>Ручка-скоба К6210-96 бронза 116731</t>
  </si>
  <si>
    <t>Лоток 800-850мм серый</t>
  </si>
  <si>
    <t>петля карточная 200*45 цинк 2,8мм  Кунгур</t>
  </si>
  <si>
    <t>петля карточная 200*45 без покрытия Нытва 2,5 мм</t>
  </si>
  <si>
    <t>Планка для подвески 2000*50мм. цинк 1мм</t>
  </si>
  <si>
    <t>Подвеска мебельная 36х67 цинк комплект</t>
  </si>
  <si>
    <t>Уголок УМ-16, цинк</t>
  </si>
  <si>
    <t>кромка  мелам. с/клеем 19 мм  белая</t>
  </si>
  <si>
    <t>штанга - рейлинг, круглая  3000*16*0,6 мм, хром, Китай</t>
  </si>
  <si>
    <t>кромка  мелам. с/клеем 19 мм бук бавария 5151</t>
  </si>
  <si>
    <t>кромка  мелам. с/клеем 19 мм светло-серая</t>
  </si>
  <si>
    <t>петля универс. быстрого монтажа с доводчик</t>
  </si>
  <si>
    <t>петля карточная 128*40 без покрытия Нытва</t>
  </si>
  <si>
    <t>петля карточная 128*40 цинк Нытва</t>
  </si>
  <si>
    <t xml:space="preserve">петля рояльная 250 мм, цинк </t>
  </si>
  <si>
    <t>петля 4-х шарн. без пружины накл, вкладн, полунакл</t>
  </si>
  <si>
    <t>стяжка эксцентриковая(эксцентрик+стойка быстрого монтажа.-саморез) Боярд</t>
  </si>
  <si>
    <t>опора А-173(174)  Н=200-50мм хром</t>
  </si>
  <si>
    <t>опора А-173(174)  Н=150-50мм хром</t>
  </si>
  <si>
    <t xml:space="preserve">Ручка-скоба К8048-96 хром </t>
  </si>
  <si>
    <t xml:space="preserve">Ручка-скоба К8048-128 хром </t>
  </si>
  <si>
    <t>Амортизатор  наклад. AMF12/SST (открыватель) нержав</t>
  </si>
  <si>
    <t>направляющие подшипниковые L= 300*45 полного выдвижения  с доводчиком Боярд</t>
  </si>
  <si>
    <t>направляющие подшипниковые L= 350*45 полного выдвижения  с доводчиком Боярд</t>
  </si>
  <si>
    <t>направляющие подшипниковые L= 450*45 полного выдвижения с доводчиком Боярд</t>
  </si>
  <si>
    <t>направляющие подшипниковые L=250*35 полного выдвижения Боярд</t>
  </si>
  <si>
    <t>направляющие подшипниковые L=350*35 полного выдвижения Боярд</t>
  </si>
  <si>
    <t>направляющие подшипниковые L=400*35  полного выдвижения Боярд</t>
  </si>
  <si>
    <t>направляющие подшипниковые L=450*35  полного выдвижения Боярд</t>
  </si>
  <si>
    <t>направляющие подшипниковые L=500*35  полного выдвижения Боярд</t>
  </si>
  <si>
    <t>направляющие подшипниковые L=550*35  полного выдвижения Боярд</t>
  </si>
  <si>
    <t>направляющие подшипниковые L=250*45 полного выдвижения Боярд</t>
  </si>
  <si>
    <t>направляющие подшипниковые L=300*45 полного выдвижения Боярд</t>
  </si>
  <si>
    <t>направляющие подшипниковые L=350*45 полного выдвижения Боярд</t>
  </si>
  <si>
    <t>направляющие подшипниковые L=400*45  полного выдвижения Боярд</t>
  </si>
  <si>
    <t>направляющие подшипниковые L=450*45 полного выдвижения  Боярд</t>
  </si>
  <si>
    <t xml:space="preserve">направляющие подшипниковые L=500*45 полного выдвижения Боярд </t>
  </si>
  <si>
    <t>направляющие подшипниковые L=550*45 полного выдвижения  Боярд</t>
  </si>
  <si>
    <t>направляющие подшипниковые L=300*35 полного выдвижения</t>
  </si>
  <si>
    <t>направляющие подшипниковые L=300*35 полного выдвижения Боярд</t>
  </si>
  <si>
    <t>зеркалодержатель  хром, 20мм,  со сверлением</t>
  </si>
  <si>
    <t>зеркалодержатель  хром,  25мм со сверлением</t>
  </si>
  <si>
    <t>Болт меб. б/гайки М8х50,55(цинк), шт.</t>
  </si>
  <si>
    <t>Винт с внутрен. шестигран. М6*16,20 (цинк), шт.</t>
  </si>
  <si>
    <t>Гайка-шестигранная М4(цинк)кг</t>
  </si>
  <si>
    <t>Гайка-шестигранная М6(цинк)кг</t>
  </si>
  <si>
    <t>Гайка-шестигранная М8(цинк)кг</t>
  </si>
  <si>
    <t>Гайка-шестигранная М10(цинк)кг</t>
  </si>
  <si>
    <t>Шайба  4,3*9, цинк,кг</t>
  </si>
  <si>
    <t>Шайба  5,5*12, цинк,кг</t>
  </si>
  <si>
    <t>Шайба  6*12, цинк,кг</t>
  </si>
  <si>
    <t>Шайба  6*18, цинк увеличенная,кг</t>
  </si>
  <si>
    <t>Шайба  8*17, цинк ,кг</t>
  </si>
  <si>
    <t>винт-конфирмат L-38мм, D-6,3 мм, шестигр. Цинк, Ижевск</t>
  </si>
  <si>
    <t>Опора для ног Д-50мм(пятка) регул. Китай</t>
  </si>
  <si>
    <t>Опора для ног Д-50мм(пятка) регул. Киров</t>
  </si>
  <si>
    <t>Опора для ног Д-60мм(пятка) регул.Киров</t>
  </si>
  <si>
    <t>Опора для ног Д-60мм(пятка) регул.Китай</t>
  </si>
  <si>
    <t>Термоизоляц. планка универс.(комп) бел. корич.серая. черн.</t>
  </si>
  <si>
    <t>Термоизоляц. планка плоская(комп) бел. корич.серая. черн.</t>
  </si>
  <si>
    <t>стяжка кроватная ОЦ ФМС</t>
  </si>
  <si>
    <t>опора регул. конус ОРС-02С  (Н=80мм),пласт. Хром</t>
  </si>
  <si>
    <t xml:space="preserve">подпятник круглый с гвоздиком, КЛ, бел., черн. </t>
  </si>
  <si>
    <t>направляющие подшипниковые L= 600*45 полного выдвижения Боярд</t>
  </si>
  <si>
    <t xml:space="preserve">Ручка-скоба К8445-96 черная </t>
  </si>
  <si>
    <t xml:space="preserve">Ручка-скоба К8445-128 черная </t>
  </si>
  <si>
    <t>полка с крючками CWJ221-3 271х262х143 мм</t>
  </si>
  <si>
    <t>полка угловая круглая  CWJ201L-2 (250*270*240)</t>
  </si>
  <si>
    <t>Уголок крепежный Grandis малый 20*20</t>
  </si>
  <si>
    <t xml:space="preserve">Уголок крепежный Grandis 25*25 </t>
  </si>
  <si>
    <t>Крючок КВ5  хром перфорация 2-х рожковый К-Ур</t>
  </si>
  <si>
    <t>Крючок КВ5-1  хром перфорация 3-х рожковый К-Ур</t>
  </si>
  <si>
    <t>Фланец для трубы D25  открытый с защелкой</t>
  </si>
  <si>
    <t>стяжка столещницы 150мм</t>
  </si>
  <si>
    <t>планка для регулируемой подвески 2000х33х1 мм  цинк</t>
  </si>
  <si>
    <t xml:space="preserve">нога телескопич. 0-3 серая, белая </t>
  </si>
  <si>
    <t>ножка меб. 80-100*50 мм, хр/черн.квад А144</t>
  </si>
  <si>
    <t>Фланец для трубы D25  открытыйс фиксатором</t>
  </si>
  <si>
    <t>Фланец для трубы D25  половинка</t>
  </si>
  <si>
    <t>Лоток 400-450мм белый</t>
  </si>
  <si>
    <t>Лоток 500-550мм белый</t>
  </si>
  <si>
    <t>Лоток 600-650мм белый</t>
  </si>
  <si>
    <t xml:space="preserve">петля 4-х шарнирная 90гр с доводчиком </t>
  </si>
  <si>
    <t>45*</t>
  </si>
  <si>
    <t>нога стола d=60*710 мм, бок. креп.(усы) черная</t>
  </si>
  <si>
    <t>Уголок мебельный 25*25, цинк 1мм Кунгур</t>
  </si>
  <si>
    <t xml:space="preserve">петля рояльная 1000 мм, цинк  </t>
  </si>
  <si>
    <t>нога стола d=60*820 мм хром усы</t>
  </si>
  <si>
    <t>нога стола d=60*820 мм матовый хром центральное крпеление</t>
  </si>
  <si>
    <t>Уголок мебельный 25*25, б/п Кунгур 1,5 мм</t>
  </si>
  <si>
    <t>Уголок мебельный 25*25, цинк  Кунгур 1,5мм</t>
  </si>
  <si>
    <t>Захват савлазка малый ГОЦ</t>
  </si>
  <si>
    <t xml:space="preserve">Захват савлазка ГОЦ </t>
  </si>
  <si>
    <t>Карман ПК 200х45</t>
  </si>
  <si>
    <t>Соединитель травесы</t>
  </si>
  <si>
    <t>Кронштейн усиленный 150х125 черный</t>
  </si>
  <si>
    <t>Кронштейн усиленный 200х150 черный</t>
  </si>
  <si>
    <t>Кронштейн усиленный 250х200 черный</t>
  </si>
  <si>
    <t>Кронштейн усиленный 300х225 черный</t>
  </si>
  <si>
    <t>Кронштейн усиленный 350х250 черный</t>
  </si>
  <si>
    <t xml:space="preserve">Механизм подъема №524 (микролифт) Л и П </t>
  </si>
  <si>
    <t>ножка меб. 120-140*50 мм, хр/черн.квад А144</t>
  </si>
  <si>
    <t>шкант 8*50</t>
  </si>
  <si>
    <t>ручка-релинг  д=10  128 мм черный мат.</t>
  </si>
  <si>
    <t xml:space="preserve">винт-конфирмат L-50мм, D-6,3 мм, шестигр. цинк </t>
  </si>
  <si>
    <t>100 комп</t>
  </si>
  <si>
    <t>Подвеска 32х42х54 с накладкой белая металлист</t>
  </si>
  <si>
    <t>полка д/специй 2-уровневая  CWJ203M-3 хром  (200x90x275мм)</t>
  </si>
  <si>
    <t>125*</t>
  </si>
  <si>
    <t>Ручка-кольцо 209(К6246) антик бронза</t>
  </si>
  <si>
    <t>Опора колесная с резьбой ф40мм М8 со стопором</t>
  </si>
  <si>
    <t>Петля карточная 36х23 золото/латунь</t>
  </si>
  <si>
    <t>Петля карточная 45х31 золото/латунь</t>
  </si>
  <si>
    <t>Опора колесная подшип. с пятой Д-38мм метал.красное ZHL38</t>
  </si>
  <si>
    <t>опора А-173(174)  Н=40-50мм хром</t>
  </si>
  <si>
    <t>опора А-173(174)  Н=60-50мм хром</t>
  </si>
  <si>
    <t>Ручка -скоба К8447(R84),96 мм черный</t>
  </si>
  <si>
    <t>Ручка -скоба К8447(R84),128 мм черный</t>
  </si>
  <si>
    <t>Ручка -скоба К8448,96 мм черный</t>
  </si>
  <si>
    <t>Ручка -скоба К8448,128 мм черный</t>
  </si>
  <si>
    <t>Ручка -скоба К8448,160 мм черный</t>
  </si>
  <si>
    <t>нога стола d=60*710 мм матовый хром (усы)</t>
  </si>
  <si>
    <t>нога стола d=60*1100 мм хром(усы)</t>
  </si>
  <si>
    <t>демпфер на основе 10/1,5мм(50)</t>
  </si>
  <si>
    <t>нога стола d=60*870 мм хром ц\кр</t>
  </si>
  <si>
    <t>Ручка-кнопка R-52 черная</t>
  </si>
  <si>
    <t>Уголок крепежный 26х26 с декоративной накладкой коричневый/цинк, белый, серый, черный (250) Кунгур</t>
  </si>
  <si>
    <t>скотч 2-х сторонний 19 мм-25 м, шт красный</t>
  </si>
  <si>
    <t>скотч 2-х сторонний 19 мм-5 м, шт  красный</t>
  </si>
  <si>
    <t>скотч 2-х сторонний 19 мм-10 м, шт  красный</t>
  </si>
  <si>
    <t>скотч 2-х сторонний 19 мм-50 м, шт  красный</t>
  </si>
  <si>
    <t>нога стола d=60*820 мм хром мат. усы</t>
  </si>
  <si>
    <t>Подвеска мебельная 48 мм цинк</t>
  </si>
  <si>
    <t>Подвеска мебельная, угловая,  5,1Ж 2.0(комплект) цинк</t>
  </si>
  <si>
    <t>опора стационарная Н=35*50 мм  б/штыря</t>
  </si>
  <si>
    <t>Подвеска, белая заглушка (комплект: лев+прав+планка)</t>
  </si>
  <si>
    <t>Евровинт 6,3*13  потай цинк</t>
  </si>
  <si>
    <t>Евровинт 6,3*11 потай  цинк</t>
  </si>
  <si>
    <t>зеркалодержатель  хром, 13мм,  со сверлением</t>
  </si>
  <si>
    <t>зеркалодержатель  хром, 15мм,  со сверлением</t>
  </si>
  <si>
    <t>петля секретерная большая</t>
  </si>
  <si>
    <t>плинтус-отбортовка для столешниц 3050 мм ПРЕСТИЖ</t>
  </si>
  <si>
    <t xml:space="preserve">Плинтус хром мат., аллюм. 3050 мм Квадро </t>
  </si>
  <si>
    <t>Плинтус оальный алюм. хром мат. РИО</t>
  </si>
  <si>
    <t>Плинтус рифленый хром мат., аллюм. 3050 мм ЭЛИТ-С</t>
  </si>
  <si>
    <t>Плинтус рифлен.вогнут.  мат., аллюм. 3050 ЭЛИТ-2С</t>
  </si>
  <si>
    <t>Плинтус гладкий вогнут.  мат., аллюм. 3050 ПЛАТО-2С</t>
  </si>
  <si>
    <t>Плинтус гладкий хром мат., пласт. 3050 ПЛАТО-С</t>
  </si>
  <si>
    <t xml:space="preserve">ручка-скоба 1052-96хр,хр.м.,золото,  </t>
  </si>
  <si>
    <t xml:space="preserve">Ручка - кнопка К5371/963, хром </t>
  </si>
  <si>
    <t>Подвеска, мет корпус белая заглушка (компл: лев+прав) 120кг</t>
  </si>
  <si>
    <t>опора колесная неповоротная Н-50 FCG25</t>
  </si>
  <si>
    <t>Лоток 300-350мм белый</t>
  </si>
  <si>
    <t>крючок-вешалка №1 полимер белый</t>
  </si>
  <si>
    <t>крючок-вешалка №3 средний цинк</t>
  </si>
  <si>
    <t>крючок-вешалка №3 средний полимер белый</t>
  </si>
  <si>
    <t>Крючок-вешалка №9 хром, черный, антик медь, антик бронза, белый.</t>
  </si>
  <si>
    <t>крючок-вешалка №2 малый полимер белый, антик медь, антик бронза.</t>
  </si>
  <si>
    <t>крючок двойной, полимер цвета в ассортим*** новинка черный</t>
  </si>
  <si>
    <t>Крючок-вешалка №16 хром, черный, антик медь, антик бронза, белый.</t>
  </si>
  <si>
    <t>Крючок-вешалка №22 хром, черный, антик медь, антик бронза, белый.</t>
  </si>
  <si>
    <t>Крючок-вешалка №44 белый, хром эффект</t>
  </si>
  <si>
    <t>Крючок-вешалка №45 белый, хром эффект</t>
  </si>
  <si>
    <t>крючок-вешалка №11 хром матов.,антик медь, белый,черный, антик бронза. Кунгур</t>
  </si>
  <si>
    <t>Крючок-вешалка №26 хром эффект, черный, антик бронза, антик медь</t>
  </si>
  <si>
    <t xml:space="preserve">Опора колесная подшип. с пятой Д50м метал.красное </t>
  </si>
  <si>
    <t>Опора колесная подшип. с пятой Д50м метал.красное с торм.</t>
  </si>
  <si>
    <t>опора регул. ОР-102ЧМ, Н=100-120мм, пласт. черная</t>
  </si>
  <si>
    <t>опора регул. квадр.ОРК-100ЧМ, Н=105-125, черная</t>
  </si>
  <si>
    <t>Опора регул. квадр. ОРК-18-04 черная</t>
  </si>
  <si>
    <t>опора регул. квадр.ОРК-60ЧМ, Н=65-80, пласт.черная</t>
  </si>
  <si>
    <t>опора регул. квадр.ОРК-50К, Н=55-75, пласт.Хром мат. ЧЕРНАЯ</t>
  </si>
  <si>
    <t>опора регул. ОРК/2-100ЧМ, Н=100-120мм, пласт. черная</t>
  </si>
  <si>
    <t>Лоток 800-850мм белый</t>
  </si>
  <si>
    <t>опора А-173(174)  Н=80-50мм хром</t>
  </si>
  <si>
    <t xml:space="preserve">Уголок УМ-25, цинк </t>
  </si>
  <si>
    <t>штангодержатель с фиксатором  D=32 хром, высокий</t>
  </si>
  <si>
    <t>Характеристика</t>
  </si>
  <si>
    <t xml:space="preserve">     Хенкель 611</t>
  </si>
  <si>
    <t xml:space="preserve">     Хенкель 699</t>
  </si>
  <si>
    <t xml:space="preserve">   Хенкель 224/2</t>
  </si>
  <si>
    <t xml:space="preserve">    Хенкель 207</t>
  </si>
  <si>
    <t>Рабочая температура, С  180-200                                          Скорость подачи: от 15м/мин.                                                Вязкость: 100 000, мПа</t>
  </si>
  <si>
    <t>Рабочая температура, С  180-200                                          Скорость подачи: от 20м/мин.                                                Вязкость: 30 000, мПа</t>
  </si>
  <si>
    <t xml:space="preserve">                                                      Меркурий (Турция)</t>
  </si>
  <si>
    <t xml:space="preserve">    Хенкель 601</t>
  </si>
  <si>
    <t>Рабочая температура на клеевом  вальце, С  160-190                                          Скорость подачи: от 15м/мин.                                                Вязкость: 35 000, мПа</t>
  </si>
  <si>
    <t>Рабочая температура на клеевом  вальце, С  160-190                                          Скорость подачи: от 6м/мин.                                                Вязкость: 30 000, мПа</t>
  </si>
  <si>
    <t>Рабочая температура на клеевом  вальце, С  120-140                                        Скорость подачи для проходных  станков: до 10м/мин.                                       Скорость подачи для ручных станков: до 3м/мин.                                                Вязкость: 85 000, мПа</t>
  </si>
  <si>
    <t>Рабочая температура на клеевом  вальце, С  180-200                                          Скорость подачи: от 12м/мин.                                                Вязкость: 60 000, мПа                                                                        Плотность, гр/см3:  1,43</t>
  </si>
  <si>
    <t>Рабочая температура на клеевом  вальце, С  160-190                                          Скорость подачи: от 8-45м/мин.                                                Вязкость: 30 000, мПа                                                                        Плотность, гр/см3:  1,30                                                               Низкий расход клея : 200-220 гр/м.кв.</t>
  </si>
  <si>
    <t xml:space="preserve">  MERCURY 444</t>
  </si>
  <si>
    <t xml:space="preserve">  MERCURY 111</t>
  </si>
  <si>
    <t xml:space="preserve">  MERCURY 528</t>
  </si>
  <si>
    <t xml:space="preserve"> BONDEX 611</t>
  </si>
  <si>
    <t>Рабочая температура на клеевом  вальце, С  160-190                                          Скорость подачи: от 8-45м/мин.                                                Вязкость: 30 000, мПа                                                                        Плотность, гр/см3:  1,38-1,42</t>
  </si>
  <si>
    <t xml:space="preserve"> BONDEX 224</t>
  </si>
  <si>
    <t>Рабочая температура на клеевом  вальце, С  125-160                                          Скорость подачи: от 4-18м/мин.                                                Вязкость: 40 000-85 000, мПа                                                                        Плотность, гр/см3:  1,35</t>
  </si>
  <si>
    <t>Рабочая температура на клеевом  вальце, С  105-150                                          Скорость подачи: от 4-18м/мин.                                                Вязкость: 30 000-55 000, мПа                                                                        Плотность, гр/см3:  1,05</t>
  </si>
  <si>
    <t xml:space="preserve"> BONDEX 400 ненаполненный</t>
  </si>
  <si>
    <t>Рабочая температура на клеевом  вальце, С  180-210                                          Скорость подачи: от 10-45-18м/мин.                                                Вязкость: 65 000-85 000, мПа                                                                        Плотность, гр/см3:  1,00</t>
  </si>
  <si>
    <r>
      <t xml:space="preserve"> BONDEX 255 </t>
    </r>
    <r>
      <rPr>
        <b/>
        <sz val="14"/>
        <color indexed="8"/>
        <rFont val="Calibri"/>
        <family val="2"/>
        <charset val="204"/>
      </rPr>
      <t>слабонаполненный</t>
    </r>
  </si>
  <si>
    <t xml:space="preserve">штангодержатель с фиксатором  D=32 хром, </t>
  </si>
  <si>
    <t>нога стола d=60*870 мм черн. ц\кр</t>
  </si>
  <si>
    <t>в Дороге.</t>
  </si>
  <si>
    <t xml:space="preserve">                                                      BOUNDEX(Турция)</t>
  </si>
  <si>
    <t>Цена за КГ.</t>
  </si>
  <si>
    <t>При объемах предусмотрены скидки.</t>
  </si>
  <si>
    <t>Шпингалет меб. мет. цинк МЕКО</t>
  </si>
  <si>
    <t xml:space="preserve">направляющие роликовые L=250 </t>
  </si>
  <si>
    <t>направляющие роликовые L=250 Боярд</t>
  </si>
  <si>
    <t xml:space="preserve">направляющие роликовые L=300 </t>
  </si>
  <si>
    <t>направляющие роликовые L=300 Боярд</t>
  </si>
  <si>
    <t xml:space="preserve">направляющие роликовые L=350 </t>
  </si>
  <si>
    <t>направляющие роликовые L=350 Боярд</t>
  </si>
  <si>
    <t xml:space="preserve">направляющие роликовые L=400 </t>
  </si>
  <si>
    <t>направляющие роликовые L=400 Боярд</t>
  </si>
  <si>
    <t xml:space="preserve">направляющие роликовые L=450 </t>
  </si>
  <si>
    <t>направляющие роликовые L=450 Боярд</t>
  </si>
  <si>
    <t xml:space="preserve">направляющие роликовые L=500 </t>
  </si>
  <si>
    <t xml:space="preserve">направляющие роликовые L=500 Боярд </t>
  </si>
  <si>
    <t xml:space="preserve">направляющие роликовые L=550 </t>
  </si>
  <si>
    <t>направляющие роликовые L=550 Боярд</t>
  </si>
  <si>
    <t xml:space="preserve">направляющие роликовые L=600 </t>
  </si>
  <si>
    <t>ручка-скоба плас. квадр.РСК-128 черная мат.</t>
  </si>
  <si>
    <t>ручка-скоба плас. квадр.РСК-160  черная мат.</t>
  </si>
  <si>
    <t>Ручка- скоба  пластм. РС-128  хром мат</t>
  </si>
  <si>
    <t>петля-мини 4-х шарнирная вклад, накл. полунак с дов.</t>
  </si>
  <si>
    <t>амортизатор для фасада (белый, серый)</t>
  </si>
  <si>
    <t>Опора колесная подшип. с пятой Д-100мм метал.серая с торм.</t>
  </si>
  <si>
    <t>Опора колесная подшип. с пятой Д-125мм метал.серая с торм.</t>
  </si>
  <si>
    <t>Ручка -скоба К8447(R84),160 мм черный</t>
  </si>
  <si>
    <t>Кронштейн к дверке бара  200*245мм 168-00 левый и правый</t>
  </si>
  <si>
    <t>Амортизатор TLK-02(аналог AMF12/SST)(толкатель) нержав</t>
  </si>
  <si>
    <t>8460 руб.</t>
  </si>
  <si>
    <t>338,40 руб.</t>
  </si>
  <si>
    <t>Менсолодержатель скрытый 9х90</t>
  </si>
  <si>
    <t>Менсолодержатель скрытый 12х120</t>
  </si>
  <si>
    <r>
      <t xml:space="preserve">                                                                                       </t>
    </r>
    <r>
      <rPr>
        <b/>
        <sz val="16"/>
        <color indexed="8"/>
        <rFont val="Calibri"/>
        <family val="2"/>
        <charset val="204"/>
      </rPr>
      <t xml:space="preserve">   ХЕНКЕЛЬ (Техномелт, Дорус).</t>
    </r>
  </si>
  <si>
    <t>Подвеска регул. АВС бел.заглушка  лев., прав</t>
  </si>
  <si>
    <t>20/40</t>
  </si>
  <si>
    <t>нога стола d=60*820 мм черные усы</t>
  </si>
  <si>
    <t>Микролифт "Cloсk" (кронштейн со стопором OHW10) комплект</t>
  </si>
  <si>
    <t>Шайба пластм. 4 мм, 1000шт прозрачная</t>
  </si>
  <si>
    <t xml:space="preserve">ключ-шестигранник  м2,5, </t>
  </si>
  <si>
    <t>заглушка самоклеющаяся для эксцентрика(30 цветов) D=17</t>
  </si>
  <si>
    <t>опора колесная  с пятой , ОКП-50 мм Киров, сер-черн мяг.ход с торм</t>
  </si>
  <si>
    <t>нога стола d=60*1100 мм хром ц\креп</t>
  </si>
  <si>
    <t>7990 руб</t>
  </si>
  <si>
    <t>319,60руб</t>
  </si>
  <si>
    <t>в Дороге</t>
  </si>
  <si>
    <t>9 353 руб.</t>
  </si>
  <si>
    <t xml:space="preserve">374,12 руб. </t>
  </si>
  <si>
    <t>8376 руб</t>
  </si>
  <si>
    <t>335,04 руб</t>
  </si>
  <si>
    <t xml:space="preserve">эксцентрик  15*12,3 мм , S=16 </t>
  </si>
  <si>
    <t xml:space="preserve">кромка  19*1 мм белая </t>
  </si>
  <si>
    <t xml:space="preserve">кромка  19*1 мм (под дерево)венге </t>
  </si>
  <si>
    <t>консоль 75*100 белая, серебро, коричневая, черная Кунгур</t>
  </si>
  <si>
    <t>консоль 100*125 белая, серебро, коричневая, черная Кунгур</t>
  </si>
  <si>
    <t>консоль 125*150 белая, серебро, коричневая, черная Кунгур</t>
  </si>
  <si>
    <t>консоль 150*200  белая, серебро, коричневая, черная Кунгур</t>
  </si>
  <si>
    <t>консоль 200*250 белая, серебро, коричневая, черная Кунгур</t>
  </si>
  <si>
    <t>консоль 250*300 белая, серебро, коричневая, черная Кунгур</t>
  </si>
  <si>
    <t>консоль 300*350 белая, серебро, коричневая, черная Кунгур</t>
  </si>
  <si>
    <t>консоль 75*100 белая, серебро, коричневая</t>
  </si>
  <si>
    <t>консоль 100*125 белая, серебро, коричневая</t>
  </si>
  <si>
    <t>консоль 125*150 белая, серебро, коричневая</t>
  </si>
  <si>
    <t>консоль 200*250 белая, серебро, коричневая</t>
  </si>
  <si>
    <t>консоль 250*300 белая, серебро, коричневая</t>
  </si>
  <si>
    <t>опора для рейлинга сквозной малый Т2854</t>
  </si>
  <si>
    <t>опора для рейлинга торцевой малый Т2855</t>
  </si>
  <si>
    <t>штанга - рейлинг, круглая  3000*16*0,7 мм, хром, Китай</t>
  </si>
  <si>
    <t>Ручка- кнопка 1060(2699С) хром, золото, матовый хром</t>
  </si>
  <si>
    <t>Крючок-вешалка №10 хром мато,антик медь, белый,черный, антик бронза.</t>
  </si>
  <si>
    <t>Крючок перфорация 3-х рож. хром, зол., хр.м. КИТАЙ</t>
  </si>
  <si>
    <t>Крючок КМ 010 (2-х рожк.) хром, хром мат, черный новинка</t>
  </si>
  <si>
    <t xml:space="preserve">Крючок-вешалка №8 полимер зеркальное серебро </t>
  </si>
  <si>
    <t xml:space="preserve">Кронштейн 53х53х1,5 цинк </t>
  </si>
  <si>
    <t xml:space="preserve">Скрепа меб 15*15,2х,0,8  цинк </t>
  </si>
  <si>
    <t>Опора колесная подшип. с пятой Д-40мм метал.черная</t>
  </si>
  <si>
    <t>кромка  мелам. с/клеем 19 мм алюминий</t>
  </si>
  <si>
    <t>21 мата 2024</t>
  </si>
  <si>
    <t>шкант 8*35</t>
  </si>
  <si>
    <t xml:space="preserve">Амортизатор врезной AMF14 серый </t>
  </si>
  <si>
    <t>Амортизатор  наклад. AMF13/SST с магнитом(открыватель) нержав БОЯРД</t>
  </si>
  <si>
    <t>Амортизатор  наклад. аналог AMF13/SST с магнитом(открыватель) нержав МФ</t>
  </si>
  <si>
    <t>Амортизатор автомат.   AMF10/W/GR (открыватель) белый и серый БОЯРД</t>
  </si>
  <si>
    <t xml:space="preserve">Амортизатор автомат.   TLK-03(аналог AMF10/W/GR (толкатель) </t>
  </si>
  <si>
    <t>Амортизатор автомат. магн  AMF11/W/GR (открыватель) БОЯРД белый и серый</t>
  </si>
  <si>
    <t>Амортизатор автомат. магн  TLK-04M(аналог AMF11/GR (открыватель) серый</t>
  </si>
  <si>
    <t>24*</t>
  </si>
  <si>
    <t>Евровинт 6,3*13 полукруг цинк Боярд</t>
  </si>
  <si>
    <t>петля 4-х шарн. накладная китай</t>
  </si>
  <si>
    <t>петля 4-х шарн. Н102А02 накладная Boyard</t>
  </si>
  <si>
    <t>петля 4-х шарн. Н102В02 полунакладная Boyard</t>
  </si>
  <si>
    <t>петля 4-х шарн. полунакладная китай</t>
  </si>
  <si>
    <t>петля 4-х шарн. Н102С02 вкладная Boyard</t>
  </si>
  <si>
    <t>петля 4-х шарн. вкладная китай</t>
  </si>
  <si>
    <r>
      <t xml:space="preserve">петля 4-х шарн. NEO 316 с эксцентриком, наклад, вклад, полунак </t>
    </r>
    <r>
      <rPr>
        <b/>
        <sz val="8"/>
        <rFont val="Arial"/>
        <family val="2"/>
        <charset val="204"/>
      </rPr>
      <t>Boyard</t>
    </r>
  </si>
  <si>
    <t>Мебельные 4-х шарнирные петли</t>
  </si>
  <si>
    <t>Стеклодержатель черная (Боярд) HG001/Bl</t>
  </si>
  <si>
    <t>ручки  для стек. Дверей черная без захвата</t>
  </si>
  <si>
    <t>остаток 56</t>
  </si>
  <si>
    <t>петля 4-х шарнирная 30 град, с доводчиком</t>
  </si>
  <si>
    <r>
      <t xml:space="preserve">петля 4-х шарнирная  +45 град </t>
    </r>
    <r>
      <rPr>
        <b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БОЯРД</t>
    </r>
  </si>
  <si>
    <t>петля 4-х шарнирная  90град   для фальш-панели БОЯРД</t>
  </si>
  <si>
    <t>петля 4-х шарнирная 90гр с доводчиком БОЯРД</t>
  </si>
  <si>
    <t>петля-мини 4-х шарн.полунакл БОЯРД с евровинтами 402В</t>
  </si>
  <si>
    <t>петля-мини 4-х шарнирная полунак с дов. БОЯРД 404В</t>
  </si>
  <si>
    <t>петля-мини 4-х шарн.вкладная, полунакл БОЯРД 402С , 402В</t>
  </si>
  <si>
    <t>петля 4-х шарн.  вкладн. с доводчиком Боярд 302С</t>
  </si>
  <si>
    <t>Петля 4-шарнирная с доводчиком, площадка 4 шурупа накладная и вкладная</t>
  </si>
  <si>
    <t>петля 4-х шарн.с обрат. пружиной накл, вкладн, полунакл БОЯРД Н690А02, Н690С02</t>
  </si>
  <si>
    <t xml:space="preserve">Петля 4-шарнирная с доводчиком накладная </t>
  </si>
  <si>
    <t>Петля 4-шарнирная с доводчиком накладная ЗО1А, полунакладная 301В</t>
  </si>
  <si>
    <t>Менсолодержатель скрытый 10х100</t>
  </si>
  <si>
    <t>Менсолодержатель скрытый 10х145</t>
  </si>
  <si>
    <t>Менсолодержатель скрытый 14х120</t>
  </si>
  <si>
    <t xml:space="preserve">полкодержатель  "дупло" с пластик наконечником </t>
  </si>
  <si>
    <t>Полкодержатель 911 золото</t>
  </si>
  <si>
    <t>консоль складная серебро,белая ФМС</t>
  </si>
  <si>
    <t>комп</t>
  </si>
  <si>
    <t xml:space="preserve">Консоль складная с фиксатором 250мм белая	</t>
  </si>
  <si>
    <t xml:space="preserve">Консоль складная с фиксатором 300мм белая	</t>
  </si>
  <si>
    <r>
      <t xml:space="preserve">уголок крепежный с пласт. накладкой  малый </t>
    </r>
    <r>
      <rPr>
        <sz val="8"/>
        <rFont val="Arial"/>
        <family val="2"/>
        <charset val="204"/>
      </rPr>
      <t>(вишня, груша</t>
    </r>
  </si>
  <si>
    <t>Уголок крепежный 25*25*1,2мм ДТС бежевый, белый, венге, серый, беленый дуб, коричневый,светло бежевый</t>
  </si>
  <si>
    <t>Уголок крепежный 20*20*1,2мм ДТС  бежевый, белый, венге, серый, беленый дуб, коричневый,светло бежевый</t>
  </si>
  <si>
    <t>Газлифт секретерный 6, 8 кг нижнего открывая</t>
  </si>
  <si>
    <t xml:space="preserve">Консоли </t>
  </si>
  <si>
    <t>направляющие подшипниковые L= 300*45 полного выдвижения  с доводчиком китай</t>
  </si>
  <si>
    <t>направляющие подшипниковые L= 350*45 полного выдвижения  с доводчиком китай</t>
  </si>
  <si>
    <t>остаток 9</t>
  </si>
  <si>
    <t xml:space="preserve">Направляющие подш. DB8885Zn350 скрытого B-slide PU	</t>
  </si>
  <si>
    <t>планка для регулируемой подвески 2000х40х1мм мм  цинк</t>
  </si>
  <si>
    <t xml:space="preserve">Планка для подвески 33*100*1,0мм цинк	</t>
  </si>
  <si>
    <t xml:space="preserve">Подвеска мебельная  тип 2 (никель)500*	</t>
  </si>
  <si>
    <t>Подвеска мебельная Р обр. универ. 1,5 мм. (500)</t>
  </si>
  <si>
    <t>нога стола d=60*710 мм,  центр. креп. Черн</t>
  </si>
  <si>
    <t>нога стола d=50*710 мм хром центральное крпеление</t>
  </si>
  <si>
    <t>ножка меб. 120-140*50 мм, нержавейка/черн.квад А144</t>
  </si>
  <si>
    <t>опора регулируемая М=8 со скобой белая, бежевая, коричневая, серая, черная</t>
  </si>
  <si>
    <t>опора регул. ОР-60С, Н=65-80мм, пласт. Хром</t>
  </si>
  <si>
    <t>Опора регул. круглая ОРТ100-КС, пласт. Хром</t>
  </si>
  <si>
    <t>опора регул. ОРК/2-100К, Н=100-120мм, пласт. Хром мат.</t>
  </si>
  <si>
    <t>опора регул. ОР-102С, Н=100-120мм, пласт.Хром</t>
  </si>
  <si>
    <t>Винт для кухонной ножки черн. М10</t>
  </si>
  <si>
    <t xml:space="preserve"> Для стеклянных дверей накл., хром матовый  (заглушка круглая ) БОЯРД</t>
  </si>
  <si>
    <t>Клипса для кух.ножки универсальная, черная, белая</t>
  </si>
  <si>
    <t>Опора 221 хром матовая, квадратная 40*40*50</t>
  </si>
  <si>
    <t>опора А-128  Н=90 хром</t>
  </si>
  <si>
    <t>опора А-128  Н=100мм хром</t>
  </si>
  <si>
    <t>опора поворотная с пятой</t>
  </si>
  <si>
    <t>опора колесная  для кресел ТМА-50-11-U усиленная броневик</t>
  </si>
  <si>
    <t>Опора колесная с резьбой ф50мм М8 со стопором</t>
  </si>
  <si>
    <t>Опора колесная с резьбой ф50мм М10 со стопором</t>
  </si>
  <si>
    <t xml:space="preserve">ост 8 </t>
  </si>
  <si>
    <t>ост 3</t>
  </si>
  <si>
    <t>опора колесная  с пятой D=60 мм Киров</t>
  </si>
  <si>
    <t>опора колесная  с пятой D=80 мм, Киров., со стопором</t>
  </si>
  <si>
    <t>Опора колесная подшип. с пятой Д-40мм метал.черная со стопором</t>
  </si>
  <si>
    <t xml:space="preserve">Опора колесная подшип. с пятой Д-40мм метал.красное </t>
  </si>
  <si>
    <t>опора колесная  с подш. с пятой, D=24 мм,  импорт черная</t>
  </si>
  <si>
    <t>Опора колесная подшип. с резьбой М-10 Д-50мм метал.серая со стопором</t>
  </si>
  <si>
    <t xml:space="preserve">Опора колесная с резьбой ф40мм М6 </t>
  </si>
  <si>
    <t>ролик № 024 цинк</t>
  </si>
  <si>
    <t xml:space="preserve">Опора колесная с резьбой ф50мм М6 </t>
  </si>
  <si>
    <t>заглушка самоклеющаяся для эксцентрика(бетон, серая, сосна пасадена, венге) D=17</t>
  </si>
  <si>
    <t>12*</t>
  </si>
  <si>
    <t xml:space="preserve">Замок Z258 CP Боярд </t>
  </si>
  <si>
    <t>Замок реечный 500 мм 108 на 3 ящика боков.</t>
  </si>
  <si>
    <t>Замок реечный 500 мм 288 на 3 ящика центр.</t>
  </si>
  <si>
    <t>остаток 40</t>
  </si>
  <si>
    <t>5*</t>
  </si>
  <si>
    <t>остаток 33</t>
  </si>
  <si>
    <t>остаток 3</t>
  </si>
  <si>
    <t>полка для специй 2-х уровн. CWJ203B-2(13D021) хром 348х137х311,5мм</t>
  </si>
  <si>
    <t>Бокалодержатель   ВJ003В(ВJ003В)  (230x180x90)</t>
  </si>
  <si>
    <t>Держатель бумаж. полотенца (13D028)306 G 316х173х210</t>
  </si>
  <si>
    <t>полка д/раздел. досок и ножей CWJ302В хром     250х160х390 мм</t>
  </si>
  <si>
    <t>Полка для стаканов 240*100*340 CWJ229(13С011 )</t>
  </si>
  <si>
    <t>Полка одинарная 450х185х268мм CWJ 202 (13СО24)</t>
  </si>
  <si>
    <t>полка многоцелевая CWJ306L-2 хром 280х165х240мм</t>
  </si>
  <si>
    <t>Сушилка д/посуды на рейлинг малая 311 (347х284х381мм)</t>
  </si>
  <si>
    <t>эксцентрик  быстромонт. компл,графит,латте, бел.беж. корич, сер.черный, светло-серый</t>
  </si>
  <si>
    <t>эксцентрик  быстромонт. комплект, металл</t>
  </si>
  <si>
    <t>стяжка угл. мебельная 2-16Д, двойная пласт. Фут</t>
  </si>
  <si>
    <t>стяжка эксцентриковая(эксцентрик+стойка мет-саморез)</t>
  </si>
  <si>
    <t>стяжка эксцентриковая(эксцентрик+стойка плас-саморез)</t>
  </si>
  <si>
    <t>Фиксатор задней стенки белый, прозрачный</t>
  </si>
  <si>
    <t>Ручка -кнопка Н-76 хром и хром матовый</t>
  </si>
  <si>
    <t>ручка-релинг Д=12 мм    128/188,  черная</t>
  </si>
  <si>
    <t xml:space="preserve">ручка-релинг Д=12 мм     160/220, черная </t>
  </si>
  <si>
    <t>ручка-релинг  Д=12 мм,   256/336, хром, хр мат</t>
  </si>
  <si>
    <t>остаток 44</t>
  </si>
  <si>
    <t xml:space="preserve">ручка-скоба 8211-96 мм  тонкие хром,  золото </t>
  </si>
  <si>
    <t xml:space="preserve">ручка-скоба 8211-96 мм  тонкие хром матовый </t>
  </si>
  <si>
    <t>ручка-скоба 8979-96 хром, хром матовый,золото</t>
  </si>
  <si>
    <t>ручка-скоба 3013-128 хром, хром матовый,золото</t>
  </si>
  <si>
    <t>ручка-скоба 3013-96 хром, хром матовый,золото</t>
  </si>
  <si>
    <t>ручка-скоба 1052-128 хром, хром матовый,золото</t>
  </si>
  <si>
    <t xml:space="preserve">Ручка-скоба К-920-96 хром </t>
  </si>
  <si>
    <t>остаток 60</t>
  </si>
  <si>
    <t>Ручка со стразами  скоба CRL 19-96 мм  бронза</t>
  </si>
  <si>
    <t>остаток 12</t>
  </si>
  <si>
    <t xml:space="preserve">Ручка - скоба К8316AL, 96 мм,  хром широкая </t>
  </si>
  <si>
    <t>Ручка - скоба 740/128 бронза/керамика</t>
  </si>
  <si>
    <t>остаток 35</t>
  </si>
  <si>
    <t>ручка скоба 5195-128 мм со стразами хром</t>
  </si>
  <si>
    <t>остаток 19</t>
  </si>
  <si>
    <t>остаток 52</t>
  </si>
  <si>
    <t>остаток 90</t>
  </si>
  <si>
    <t>остаток 70</t>
  </si>
  <si>
    <t>остаток 300</t>
  </si>
  <si>
    <t>Крючок КМ 04 (2-х рожков.) бронза</t>
  </si>
  <si>
    <t>Крючок КМ 04 (2-х рожков.)хром, хром матовый, золото</t>
  </si>
  <si>
    <t>под заказ</t>
  </si>
  <si>
    <t>Комплект роликов для стальной системы (типа Камандор) (1 верх. + 1 нижн.)</t>
  </si>
  <si>
    <t>цоколь кухон. Н-100мм*4000мм бук, вишня, орех светлый</t>
  </si>
  <si>
    <t>остатки</t>
  </si>
  <si>
    <t>цоколь кухон. Н-100мм*4000мм белый, ваниль, венге, серый, титан, черный</t>
  </si>
  <si>
    <t>16*</t>
  </si>
  <si>
    <t>Болт меб. б/гайки М6х28 (цинк), шт.</t>
  </si>
  <si>
    <t>Болт меб. б/гайки М6х30(цинк), шт.</t>
  </si>
  <si>
    <t>5 кг</t>
  </si>
  <si>
    <t>Гвозди толевые 2х20 и 2х25 цинк</t>
  </si>
  <si>
    <t>1кг</t>
  </si>
  <si>
    <t>Шуруп 3,5*15(16) потай, черный по дереву</t>
  </si>
  <si>
    <t>Шуруп 3,5*25 потай, желтый цинк, шт</t>
  </si>
  <si>
    <t>Шуруп 3,5*35 потай, желтый цинк, шт</t>
  </si>
  <si>
    <t>Шуруп 3,5*41 потай, кр/ш черный по дереву шт</t>
  </si>
  <si>
    <t>Шуруп 3,5*51 потай, кр/ш желтый цинк по дереву шт</t>
  </si>
  <si>
    <t>Шуруп 3* 35 потай, цинк, шт</t>
  </si>
  <si>
    <t>428,84 руб.</t>
  </si>
  <si>
    <t>петля 4-х шарнирная   45 град, с доводчиком Боярд</t>
  </si>
  <si>
    <t>кромка  мелам. с/клеем 19 мм орех 5633</t>
  </si>
  <si>
    <t>опора регул. ОР-60ЧМ, Н=65-80мм, пласт. Черная</t>
  </si>
  <si>
    <t>10комп*</t>
  </si>
  <si>
    <t>подвеска мебельная большая 105мм, цинк</t>
  </si>
  <si>
    <t>1 кг</t>
  </si>
  <si>
    <t>направляющие подшипниковые L= 600*45 полного выдвижения</t>
  </si>
  <si>
    <t xml:space="preserve">Направляющая верхняя двойная алюм., Серебро, 2 м																</t>
  </si>
  <si>
    <t xml:space="preserve">Направляющая верхняя двойная алюм., Серебро, 3 м																</t>
  </si>
  <si>
    <t xml:space="preserve">Направляющая нижняя двойная алюм., Серебро, 2 м																</t>
  </si>
  <si>
    <t xml:space="preserve">Направляющая нижняя двойная алюм., Серебро, 3 м																</t>
  </si>
  <si>
    <r>
      <rPr>
        <sz val="10"/>
        <color indexed="8"/>
        <rFont val="Calibri"/>
        <family val="2"/>
        <charset val="204"/>
      </rPr>
      <t xml:space="preserve">Общество с ограниченной ответственностью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</t>
    </r>
    <r>
      <rPr>
        <b/>
        <i/>
        <sz val="16"/>
        <color indexed="8"/>
        <rFont val="Calibri"/>
        <family val="2"/>
        <charset val="204"/>
      </rPr>
      <t xml:space="preserve">"База  Фурнитуры"        </t>
    </r>
    <r>
      <rPr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620057, г. Екатеринбург, ул. Совхозная 20, 2 этаж, офис 207     тел: +7 (343)  216-80-51, 52, 53                                                                        E-mail: baza.furn@mail.ru                                                                                                                   http://bazaf.ru</t>
    </r>
  </si>
  <si>
    <r>
      <rPr>
        <sz val="10"/>
        <color indexed="8"/>
        <rFont val="Calibri"/>
        <family val="2"/>
        <charset val="204"/>
      </rPr>
      <t xml:space="preserve">Общество с ограниченной ответственностью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</t>
    </r>
    <r>
      <rPr>
        <b/>
        <i/>
        <sz val="16"/>
        <color indexed="8"/>
        <rFont val="Calibri"/>
        <family val="2"/>
        <charset val="204"/>
      </rPr>
      <t xml:space="preserve">"База Фурнитуры"                </t>
    </r>
    <r>
      <rPr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620057, г. Екатеринбург, ул. Совхозная 20, 2 этаж, офис 207    тел: +7 (343) 216-80-51, 52, 53                                                                                                                                                        E-mail: baza.furn@mail.ru                                                                                                   http://bazaf.ru</t>
    </r>
  </si>
  <si>
    <r>
      <rPr>
        <sz val="10"/>
        <color indexed="8"/>
        <rFont val="Calibri"/>
        <family val="2"/>
        <charset val="204"/>
      </rPr>
      <t xml:space="preserve">Общество с ограниченной ответственностью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</t>
    </r>
    <r>
      <rPr>
        <b/>
        <i/>
        <sz val="16"/>
        <color indexed="8"/>
        <rFont val="Calibri"/>
        <family val="2"/>
        <charset val="204"/>
      </rPr>
      <t xml:space="preserve">"База  Фурнитуры"        </t>
    </r>
    <r>
      <rPr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620057, г. Екатеринбург, ул. Совхозная 20, 2 этаж, офис 207                                   тел: +7 (343)  216-80-51, 52, 53                                                                        E-mail: baza.furn@mail.ru                                                                                                                   http://bazaf.ru</t>
    </r>
  </si>
  <si>
    <t>Содержание</t>
  </si>
  <si>
    <t>Токатели, амортизаторы, шканты, магниты</t>
  </si>
  <si>
    <t>Петли, евровинты, посудосушители, лотки для приборов</t>
  </si>
  <si>
    <t>Петля для стекла, зеркалодержатели, покодержатели, консоли, уголки декоративные, кронштейны</t>
  </si>
  <si>
    <t>Ножки и опоры мебельные, опоры колесные, основания для кроватей</t>
  </si>
  <si>
    <t>Штанги мебельные, штангодержатели, конфирматы, заглушки</t>
  </si>
  <si>
    <t>Замки, защелки, крючки</t>
  </si>
  <si>
    <t>Рейлинги, крепеж, навески</t>
  </si>
  <si>
    <t>Стяжки, захваты диванные, скрепы стола, уголки</t>
  </si>
  <si>
    <t>Кромочные материалы, молдинги декоративные</t>
  </si>
  <si>
    <t>Ручки мебельные</t>
  </si>
  <si>
    <t>Системы для шкафов-купе</t>
  </si>
  <si>
    <t>Реставрационные материалы, плинтусы, растоматы, подпятники, скотч</t>
  </si>
  <si>
    <t>Болты, винты, гайки, шурупы</t>
  </si>
  <si>
    <t>Система Джокер (Joker)</t>
  </si>
  <si>
    <t>Планки алюминиевые для столешниц и фартуков</t>
  </si>
  <si>
    <t>Клей</t>
  </si>
  <si>
    <t>Копмлект роликов для ЛДСП Альянс (пластик) (2верх+2низ)</t>
  </si>
  <si>
    <t>Копмлект роликов для ЛДСП Альянс (сталь) (2верх+2низ)</t>
  </si>
  <si>
    <t>ручка-кнопка К8156(К7409)(116725) (282)</t>
  </si>
  <si>
    <t>петля рояльная 500 мм, цинк ФМС</t>
  </si>
  <si>
    <t>остаток 42</t>
  </si>
  <si>
    <t xml:space="preserve">крючок одинарный, цинк </t>
  </si>
  <si>
    <t>направляющие подшипниковые L= 500*45 полного выдвижения с доводчиком Боярд</t>
  </si>
  <si>
    <t>направляющие подшипниковые L= 550*45 полного выдвижения с доводчиком Боярд</t>
  </si>
  <si>
    <t>направляющие подшипниковые L= 400*45 полного выдвижения с доводчиком Боярд</t>
  </si>
  <si>
    <t>2500*</t>
  </si>
  <si>
    <t>петля секретерная малая</t>
  </si>
  <si>
    <t>800*</t>
  </si>
  <si>
    <t>Уголок 25*25*15*2 цинк Новинка</t>
  </si>
  <si>
    <t>опора стационарная Н=16*47 мм б/штыря</t>
  </si>
  <si>
    <t>350*</t>
  </si>
  <si>
    <t xml:space="preserve">опора стационарная Н=58*50 мм  б/штыря </t>
  </si>
  <si>
    <t>захват диванный 2 отверстия цинк Кунгур</t>
  </si>
  <si>
    <t>захват диванный 4 отверстия цинк Кунгур</t>
  </si>
  <si>
    <t>Захват диванный малый цинк</t>
  </si>
  <si>
    <t>Петля 4-шарнирная с доводчиком, полунакладная 302В</t>
  </si>
  <si>
    <t xml:space="preserve"> цена за  мешок/25кг.</t>
  </si>
  <si>
    <t>Поддон для посудосушителя 460мм белый</t>
  </si>
  <si>
    <t xml:space="preserve">петля карточная 200*45 цинк </t>
  </si>
  <si>
    <t>5кг</t>
  </si>
  <si>
    <t xml:space="preserve">Гвоздь 1,2х20 </t>
  </si>
  <si>
    <t xml:space="preserve">Замок Z148СР.1/22 Боярд </t>
  </si>
  <si>
    <t>Замок Z110NI Боярд</t>
  </si>
  <si>
    <t>петля 4-х шарн. без пружины накл, полунакл БОЯРД</t>
  </si>
  <si>
    <t>петля 4-х шарн. без пружины вкладн БОЯРД</t>
  </si>
  <si>
    <t>петля 4-х шарн.  вкладн. с доводчиком Боярд 301С</t>
  </si>
  <si>
    <t>ручка-релинг Д=12 мм    128/188  хром, хр. мат</t>
  </si>
  <si>
    <t>кромка  мелам.с/клеем 19 мм дуб молочный, набукко, махагон, легно табак, орех итальянскии, клен танзан, ноче Гварнери, венге, дуб сонома, ольха</t>
  </si>
  <si>
    <t>кромка  мелам. с/клеем 19 мм серый графит</t>
  </si>
  <si>
    <t>консоль 400*450 белая Кунгур</t>
  </si>
  <si>
    <t>консоль 350*400 белая Кунгур</t>
  </si>
  <si>
    <t>Направляющие для ящиков, подвески, направляющие для стекла</t>
  </si>
  <si>
    <t xml:space="preserve">Кронштейн 79х79х1,5 цинк </t>
  </si>
  <si>
    <t>штанга круглая 3000*25*1,00мм хром, Китай</t>
  </si>
  <si>
    <t>Посудосушитель SU02/600мм нержавейка</t>
  </si>
  <si>
    <t>Посудосушитель SU02/500мм нержавейка</t>
  </si>
  <si>
    <t>Посудосушитель SU02/700мм нержавейка</t>
  </si>
  <si>
    <t>Посудосушитель SU02/800мм нержавейка</t>
  </si>
  <si>
    <t>Посудосушитель SU02/900мм нержавейка</t>
  </si>
  <si>
    <t>Шуруп 3,5*15(16) потай, цинк, шт россыпь</t>
  </si>
  <si>
    <t>1500*</t>
  </si>
  <si>
    <t>Бутылочница в базу на 150 Эко, напрвляющие 35мм полного выдвижения</t>
  </si>
  <si>
    <t>Бутылочница в базу на 200 Эко, напрвляющие 35мм полного выдвижения</t>
  </si>
  <si>
    <t>Бутылочница 2-х уровневая левая 150 мм (450*95*500 мм), направляющие скрытого типа с доводчиком</t>
  </si>
  <si>
    <t>Бутылочница 2-х уровневая левая 200 мм (450*145*500 мм), направляющие скрытого типа с доводчиком</t>
  </si>
  <si>
    <t>Бутылочница 2-х уровневая правая 150 мм (450*95*500 мм), направляющие скрытого типа с доводчиком</t>
  </si>
  <si>
    <t>Бутылочница 2-х уровневая правая 200 мм (450*145*500 мм), направляющие скрытого типа с доводчиком</t>
  </si>
  <si>
    <t>Крючок-вешалка №12 эффект полимер бел. Хром, черный, антик медь, антик бронза, золото, хром глянец  3-х рожк.</t>
  </si>
  <si>
    <t>Крючок-вешалка №13 эффект полимер бел. Хром, черный, антик медь, антик бронза, золлото, хром глянец 2-х рожк.</t>
  </si>
  <si>
    <t>700*</t>
  </si>
  <si>
    <t>600*</t>
  </si>
  <si>
    <t>заглушка самоклеющаяся для конфирмата(белая шагрень,бетон,выбеленное дерево, серая, цемент серый, черная гладкая, сосна пасадена) D=14</t>
  </si>
  <si>
    <t xml:space="preserve">крючок для рейлинга одинарный с шариком 5*45*50 хром </t>
  </si>
  <si>
    <t>Замок  почтовый 103 19*20</t>
  </si>
  <si>
    <t>Замок  почтовый 19*16</t>
  </si>
  <si>
    <t>Амортизатор врезной AMF15 с магн. Графит, серый, белый</t>
  </si>
  <si>
    <t>Корпус для накладной установки AMF14 и AMF15, серый (AMF16/GR) белый</t>
  </si>
  <si>
    <r>
      <t xml:space="preserve">уголок крепежный с пласт. Накладкой тип 2 </t>
    </r>
    <r>
      <rPr>
        <sz val="8"/>
        <rFont val="Arial"/>
        <family val="2"/>
        <charset val="204"/>
      </rPr>
      <t>(вишня, груша</t>
    </r>
  </si>
  <si>
    <t>Полкодержатель прозрачный односторонний для стекла</t>
  </si>
  <si>
    <t>Полкодержатель Г-образный с фиксацией, цинк</t>
  </si>
  <si>
    <t>остаток 14</t>
  </si>
  <si>
    <t>направляющие подшипниковые L= 450*45 полного выдвижения с доводчиком Китай</t>
  </si>
  <si>
    <t>остаток 30</t>
  </si>
  <si>
    <t>направляющие подшипниковые L=500*45 полного выдвижения Боярд МАСТЕР</t>
  </si>
  <si>
    <t>Кабель-канал - заглушка металлическая, черный</t>
  </si>
  <si>
    <t xml:space="preserve">Кабель-канал - заглушка металлическая, матовый хром </t>
  </si>
  <si>
    <t>Решетка вентиляционная 245х60 мм, алюминий</t>
  </si>
  <si>
    <t xml:space="preserve">Решетка вентиляционная 245х60 мм, белая </t>
  </si>
  <si>
    <t>Решетка вентиляционная 480х60 мм, белая и сатин нержавейка</t>
  </si>
  <si>
    <t>Решетка вентиляционная 480х60 мм, черная</t>
  </si>
  <si>
    <t>Решетка вентиляционная 480х80 мм, алюминий</t>
  </si>
  <si>
    <t>Решетка вентиляционная 480х80 мм, белая</t>
  </si>
  <si>
    <t>Решетка вентиляционная 480х80 мм, сатин никель нержавейка</t>
  </si>
  <si>
    <t>Решетка вентиляционная 480х80 мм, черная</t>
  </si>
  <si>
    <t>Ручка врезная 4008-128 черная (К6428)</t>
  </si>
  <si>
    <t>Ручка врезная 4008-96 черная (К6428)</t>
  </si>
  <si>
    <t>Петля секретерная, d=35мм</t>
  </si>
  <si>
    <t>Петля 4-шарнирная накладная с доводчиком 48мм, 3D регулировка, Unihopper</t>
  </si>
  <si>
    <t>Петля 4-шарнирная 90 гр.прямая 3D регулировка, Unihopper с доводчиком д/фальш-панели</t>
  </si>
  <si>
    <t>ножка меб. 60-80*50 мм, хр/черн.квад А144</t>
  </si>
  <si>
    <t>Ручка торцевая, хром матовый, 128(150)х40 мм</t>
  </si>
  <si>
    <t>Ручка торцевая, хром матовый, 96(120)х40 мм</t>
  </si>
  <si>
    <t>Ручка торцевая, хром матовый, 160(200)х40 мм</t>
  </si>
  <si>
    <t>Ручка торцевая, черная, 96(120)х40 мм</t>
  </si>
  <si>
    <t>Ручка торцевая, черная, 128(150)х40 мм</t>
  </si>
  <si>
    <t>Ручка торцевая, черная, 160(200)х40 мм</t>
  </si>
  <si>
    <t>Ручка торцевая FLAT 64(92) черная</t>
  </si>
  <si>
    <t>Ручка торцевая FLAT 64(92) белая, белая муар, серая, графит</t>
  </si>
  <si>
    <t>Ручка торцевая FLAT 64(92) золото</t>
  </si>
  <si>
    <t>Ручка торцевая FLAT 96(124) черная</t>
  </si>
  <si>
    <t>Ручка торцевая FLAT 96(124) белая, белая муар, серая, графит</t>
  </si>
  <si>
    <t>Ручка торцевая FLAT 96(124) золото</t>
  </si>
  <si>
    <t>Ручка торцевая FLAT 128(156) черная</t>
  </si>
  <si>
    <t>Ручка торцевая FLAT 128(156) белая, белая муар, серая, графит</t>
  </si>
  <si>
    <t>Ручка торцевая FLAT 128(156) золото</t>
  </si>
  <si>
    <t>Ручка торцевая FLAT 160(188) черная</t>
  </si>
  <si>
    <t>Ручка торцевая FLAT 160(188) белая, белая муар, серая, графит</t>
  </si>
  <si>
    <t>Ручка торцевая FLAT 160(188) золото</t>
  </si>
  <si>
    <t>Ручка торцевая FLAT 192(220) черная</t>
  </si>
  <si>
    <t>Ручка торцевая FLAT 192(220) золото</t>
  </si>
  <si>
    <t>Ручка торцевая FLAT 192(220) белая, белая муар, серая, графит</t>
  </si>
  <si>
    <t>Ручка торцевая FLAT 224(252) черная</t>
  </si>
  <si>
    <t>Ручка торцевая FLAT 224(252) белая, белая муар, серая, графит</t>
  </si>
  <si>
    <t>Ручка торцевая FLAT 224(252) золото</t>
  </si>
  <si>
    <t>Ручка торцевая FLAT 256(296) черная</t>
  </si>
  <si>
    <t>Ручка торцевая FLAT 256(296) золото</t>
  </si>
  <si>
    <t>Ручка торцевая FLAT 256(296) белая, белая муар, серая, графит</t>
  </si>
  <si>
    <t>Ручка торцевая FLAT 320(346) черная</t>
  </si>
  <si>
    <t>Ручка торцевая FLAT 320(346) золото</t>
  </si>
  <si>
    <t>Ручка торцевая FLAT 352(396) черная</t>
  </si>
  <si>
    <t>Ручка торцевая FLAT 416(446) черная</t>
  </si>
  <si>
    <t>Ручка торцевая FLAT 416(446) золото</t>
  </si>
  <si>
    <t>Ручка торцевая FLAT 448(496) черная</t>
  </si>
  <si>
    <t>Ручка торцевая FLAT 448(496) золото</t>
  </si>
  <si>
    <t>Ручка торцевая FLAT 512(546) черная</t>
  </si>
  <si>
    <t>Ручка торцевая FLAT 512(546) золото</t>
  </si>
  <si>
    <t>Ручка торцевая FLAT 512(546) белая, белая муар, серая, графит</t>
  </si>
  <si>
    <t>Ручка торцевая FLAT 448(496) белая, белая муар, серая, графит</t>
  </si>
  <si>
    <t>Ручка торцевая FLAT 352(396) белая, белая муар, серая, графит</t>
  </si>
  <si>
    <t>Ручка торцевая FLAT 416(446) белая, белая муар, серая, графит</t>
  </si>
  <si>
    <t>Ручка торцевая FLAT 320(346) белая, белая муар, серая, графит</t>
  </si>
  <si>
    <t>Ручка торцевая FLAT 544(596) черная</t>
  </si>
  <si>
    <t>Ручка торцевая FLAT 544(596) золото</t>
  </si>
  <si>
    <t>Ручка торцевая FLAT 544(596) белая, белая муар, серая, графит</t>
  </si>
  <si>
    <t>Ручка торцевая FLAT 672(730) черная</t>
  </si>
  <si>
    <t>Ручка торцевая FLAT 672(730) белая, серая</t>
  </si>
  <si>
    <t>Ручка торцевая FLAT 864(896) черная</t>
  </si>
  <si>
    <t>Ручка торцевая FLAT 864(896) золото</t>
  </si>
  <si>
    <t>Ручка торцевая FLAT 864(896) белая, белая муар, серая</t>
  </si>
  <si>
    <t>Ручка торцевая FLAT 896(974) черная</t>
  </si>
  <si>
    <t>Ручка торцевая FLAT 896(974) золото</t>
  </si>
  <si>
    <t>Ручка торцевая FLAT 896(974) белая, белая муар, серая, графит</t>
  </si>
  <si>
    <t>Ручка торцевая FLAT 1120(1200) черный</t>
  </si>
  <si>
    <t>Ручка торцевая FLAT 1120(1200) белая, графит</t>
  </si>
  <si>
    <t xml:space="preserve">Ручка торцевая FLAT AIR 96(124) белая, графит, черная </t>
  </si>
  <si>
    <t>Ручка торцевая FLAT WING 96(124) графит,черная, белая</t>
  </si>
  <si>
    <t>Ручка торцевая FLAT PRO 96(146) золото</t>
  </si>
  <si>
    <t>Ручка торцевая FLAT PRO 96(146) черная,белая, белая муар, серая, графит</t>
  </si>
  <si>
    <t>Ручка торцевая FLAT PRO 160(196) черная,белая, белая муар, серая, графит</t>
  </si>
  <si>
    <t>Ручка торцевая FLAT PRO 160(196) золото</t>
  </si>
  <si>
    <t>Ручка торцевая FLAT PRO 256(296) черная,белая, белая муар, серая, графит</t>
  </si>
  <si>
    <t>Ручка торцевая FLAT PRO 256(296) золото</t>
  </si>
  <si>
    <t>Ручка торцевая FLAT PRO 320(346) черная,белая, серая</t>
  </si>
  <si>
    <t>Ручка торцевая FLAT PRO 352(396) черная,белая, белая муар, серая</t>
  </si>
  <si>
    <t>Ручка торцевая FLAT PRO 352(396) золото</t>
  </si>
  <si>
    <t>Ручка торцевая FLAT PRO 416(446) черная,белая, белая муар, серая</t>
  </si>
  <si>
    <t>Ручка торцевая FLAT PRO 416(446) золото</t>
  </si>
  <si>
    <t>Ручка торцевая FLAT PRO 448(496) черная,белая, белая муар, серая</t>
  </si>
  <si>
    <t>Ручка торцевая FLAT PRO 448(496) золото</t>
  </si>
  <si>
    <t>Ручка торцевая FLAT PRO 544(596) черная,белая, белая муар, серая</t>
  </si>
  <si>
    <t>Ручка торцевая FLAT PRO 544(596) золото</t>
  </si>
  <si>
    <t>Ручка торцевая FLAT PRO 640(696) черная,белая, белая муар, серая</t>
  </si>
  <si>
    <t>Ручка торцевая FLAT PRO 640(696) золото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</si>
</sst>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4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sz val="10"/>
      <color indexed="8"/>
      <name val="Calibri"/>
      <family val="2"/>
      <charset val="204"/>
    </font>
    <font>
      <b/>
      <i/>
      <sz val="16"/>
      <color indexed="8"/>
      <name val="Calibri"/>
      <family val="2"/>
      <charset val="204"/>
    </font>
    <font>
      <sz val="8"/>
      <color indexed="8"/>
      <name val="Calibri"/>
      <family val="2"/>
    </font>
    <font>
      <sz val="8"/>
      <color indexed="8"/>
      <name val="Arial"/>
      <family val="2"/>
      <charset val="204"/>
    </font>
    <font>
      <b/>
      <sz val="11"/>
      <name val="Calibri"/>
      <family val="2"/>
      <charset val="204"/>
    </font>
    <font>
      <u/>
      <sz val="14"/>
      <name val="Arial"/>
      <family val="2"/>
      <charset val="204"/>
    </font>
    <font>
      <b/>
      <sz val="20"/>
      <color indexed="10"/>
      <name val="Calibri"/>
      <family val="2"/>
      <charset val="204"/>
    </font>
    <font>
      <b/>
      <sz val="14"/>
      <color indexed="10"/>
      <name val="Calibri"/>
      <family val="2"/>
      <charset val="204"/>
    </font>
    <font>
      <b/>
      <sz val="16"/>
      <color indexed="10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</font>
    <font>
      <b/>
      <sz val="11"/>
      <color indexed="8"/>
      <name val="Calibri"/>
      <family val="2"/>
      <charset val="204"/>
    </font>
    <font>
      <sz val="7"/>
      <name val="Arial"/>
      <family val="2"/>
      <charset val="204"/>
    </font>
    <font>
      <b/>
      <sz val="7"/>
      <name val="Arial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2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8"/>
      <color theme="1" tint="4.9989318521683403E-2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/>
    <xf numFmtId="0" fontId="39" fillId="0" borderId="0" applyNumberFormat="0" applyFill="0" applyBorder="0" applyAlignment="0" applyProtection="0"/>
  </cellStyleXfs>
  <cellXfs count="43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2" xfId="0" applyBorder="1" applyAlignment="1"/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5" fillId="0" borderId="2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4" fillId="0" borderId="6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2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vertical="center" wrapText="1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Fill="1" applyBorder="1" applyAlignment="1" applyProtection="1">
      <alignment horizontal="left" vertical="center"/>
      <protection locked="0"/>
    </xf>
    <xf numFmtId="164" fontId="5" fillId="0" borderId="1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vertical="center" wrapText="1"/>
    </xf>
    <xf numFmtId="164" fontId="5" fillId="0" borderId="1" xfId="0" applyNumberFormat="1" applyFont="1" applyFill="1" applyBorder="1" applyAlignment="1" applyProtection="1">
      <alignment vertical="center"/>
      <protection locked="0"/>
    </xf>
    <xf numFmtId="164" fontId="4" fillId="0" borderId="1" xfId="0" applyNumberFormat="1" applyFont="1" applyFill="1" applyBorder="1" applyAlignment="1" applyProtection="1">
      <alignment vertical="center"/>
      <protection locked="0"/>
    </xf>
    <xf numFmtId="0" fontId="16" fillId="0" borderId="9" xfId="0" applyFont="1" applyFill="1" applyBorder="1" applyAlignment="1">
      <alignment horizontal="center" vertical="center" wrapText="1"/>
    </xf>
    <xf numFmtId="2" fontId="16" fillId="0" borderId="9" xfId="1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2" fontId="18" fillId="3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left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8" fillId="3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3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2" fontId="19" fillId="3" borderId="12" xfId="0" applyNumberFormat="1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left" vertical="center"/>
    </xf>
    <xf numFmtId="0" fontId="18" fillId="3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2" fontId="19" fillId="0" borderId="12" xfId="0" applyNumberFormat="1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2" fontId="5" fillId="0" borderId="18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0" fontId="22" fillId="0" borderId="1" xfId="0" applyFont="1" applyBorder="1"/>
    <xf numFmtId="0" fontId="22" fillId="0" borderId="1" xfId="0" applyFont="1" applyBorder="1" applyAlignment="1"/>
    <xf numFmtId="164" fontId="5" fillId="0" borderId="18" xfId="0" applyNumberFormat="1" applyFont="1" applyFill="1" applyBorder="1" applyAlignment="1" applyProtection="1">
      <alignment vertical="center"/>
      <protection locked="0"/>
    </xf>
    <xf numFmtId="2" fontId="17" fillId="0" borderId="1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2" fontId="5" fillId="2" borderId="20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0" fillId="0" borderId="21" xfId="0" applyBorder="1" applyAlignment="1"/>
    <xf numFmtId="0" fontId="3" fillId="0" borderId="2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2" fontId="5" fillId="2" borderId="18" xfId="0" applyNumberFormat="1" applyFont="1" applyFill="1" applyBorder="1" applyAlignment="1">
      <alignment horizontal="center" vertical="center" wrapText="1"/>
    </xf>
    <xf numFmtId="2" fontId="5" fillId="2" borderId="17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3" xfId="0" applyBorder="1" applyAlignment="1">
      <alignment horizontal="center"/>
    </xf>
    <xf numFmtId="0" fontId="2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0" borderId="7" xfId="0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4" xfId="0" applyBorder="1"/>
    <xf numFmtId="0" fontId="13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left" vertical="center" wrapText="1"/>
    </xf>
    <xf numFmtId="2" fontId="5" fillId="2" borderId="24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5" fillId="0" borderId="14" xfId="0" applyFont="1" applyFill="1" applyBorder="1" applyAlignment="1">
      <alignment horizontal="left" vertical="center" wrapText="1"/>
    </xf>
    <xf numFmtId="0" fontId="0" fillId="0" borderId="0" xfId="0" applyBorder="1"/>
    <xf numFmtId="0" fontId="17" fillId="5" borderId="26" xfId="0" applyFont="1" applyFill="1" applyBorder="1" applyAlignment="1">
      <alignment horizontal="center" vertical="center" wrapText="1"/>
    </xf>
    <xf numFmtId="0" fontId="0" fillId="0" borderId="2" xfId="0" applyFill="1" applyBorder="1" applyAlignment="1"/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0" fillId="5" borderId="0" xfId="0" applyFill="1"/>
    <xf numFmtId="0" fontId="5" fillId="5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left" vertical="center" wrapText="1"/>
    </xf>
    <xf numFmtId="0" fontId="30" fillId="0" borderId="18" xfId="0" applyNumberFormat="1" applyFont="1" applyFill="1" applyBorder="1" applyAlignment="1">
      <alignment horizontal="center" vertical="center" wrapText="1"/>
    </xf>
    <xf numFmtId="0" fontId="30" fillId="0" borderId="29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7" fillId="0" borderId="26" xfId="0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2" borderId="14" xfId="0" applyFont="1" applyFill="1" applyBorder="1" applyAlignment="1">
      <alignment horizontal="left" vertical="center" wrapText="1"/>
    </xf>
    <xf numFmtId="0" fontId="5" fillId="5" borderId="3" xfId="0" applyNumberFormat="1" applyFont="1" applyFill="1" applyBorder="1" applyAlignment="1">
      <alignment horizontal="center" vertical="center" wrapText="1"/>
    </xf>
    <xf numFmtId="0" fontId="31" fillId="0" borderId="0" xfId="0" applyFont="1" applyBorder="1"/>
    <xf numFmtId="0" fontId="28" fillId="5" borderId="2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9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2" fontId="30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0" borderId="0" xfId="0" applyFont="1" applyBorder="1"/>
    <xf numFmtId="0" fontId="3" fillId="0" borderId="1" xfId="0" applyFont="1" applyFill="1" applyBorder="1" applyAlignment="1">
      <alignment horizontal="center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2" fontId="5" fillId="2" borderId="27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5" fillId="0" borderId="2" xfId="0" applyNumberFormat="1" applyFont="1" applyFill="1" applyBorder="1" applyAlignment="1">
      <alignment horizontal="left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2" fontId="5" fillId="0" borderId="30" xfId="0" applyNumberFormat="1" applyFont="1" applyFill="1" applyBorder="1" applyAlignment="1">
      <alignment horizontal="center" vertical="center" wrapText="1"/>
    </xf>
    <xf numFmtId="1" fontId="5" fillId="0" borderId="1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0" fillId="0" borderId="0" xfId="0" applyAlignment="1"/>
    <xf numFmtId="0" fontId="0" fillId="0" borderId="21" xfId="0" applyBorder="1" applyAlignment="1">
      <alignment horizontal="center"/>
    </xf>
    <xf numFmtId="0" fontId="10" fillId="5" borderId="1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7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2" fontId="5" fillId="0" borderId="47" xfId="0" applyNumberFormat="1" applyFont="1" applyBorder="1" applyAlignment="1">
      <alignment horizontal="center" vertical="center" wrapText="1"/>
    </xf>
    <xf numFmtId="2" fontId="5" fillId="0" borderId="4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2" fontId="36" fillId="2" borderId="1" xfId="0" applyNumberFormat="1" applyFont="1" applyFill="1" applyBorder="1" applyAlignment="1">
      <alignment horizontal="center" vertical="center" wrapText="1"/>
    </xf>
    <xf numFmtId="2" fontId="30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3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64" fontId="4" fillId="0" borderId="1" xfId="0" applyNumberFormat="1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3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40" fillId="0" borderId="0" xfId="0" applyFont="1"/>
    <xf numFmtId="0" fontId="41" fillId="0" borderId="0" xfId="2" applyFont="1"/>
    <xf numFmtId="0" fontId="42" fillId="0" borderId="0" xfId="0" applyFont="1"/>
    <xf numFmtId="2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164" fontId="4" fillId="5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>
      <alignment horizontal="center"/>
    </xf>
    <xf numFmtId="0" fontId="0" fillId="0" borderId="23" xfId="0" applyFill="1" applyBorder="1" applyAlignme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25" xfId="0" applyBorder="1" applyAlignment="1"/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51" xfId="0" applyBorder="1" applyAlignment="1"/>
    <xf numFmtId="0" fontId="4" fillId="0" borderId="52" xfId="0" applyFont="1" applyBorder="1" applyAlignment="1">
      <alignment horizontal="center" vertical="center" wrapText="1"/>
    </xf>
    <xf numFmtId="0" fontId="5" fillId="0" borderId="52" xfId="0" applyNumberFormat="1" applyFont="1" applyFill="1" applyBorder="1" applyAlignment="1">
      <alignment horizontal="center" vertical="center" wrapText="1"/>
    </xf>
    <xf numFmtId="0" fontId="5" fillId="0" borderId="52" xfId="0" applyNumberFormat="1" applyFont="1" applyBorder="1" applyAlignment="1">
      <alignment horizontal="center" vertical="center" wrapText="1"/>
    </xf>
    <xf numFmtId="0" fontId="0" fillId="0" borderId="53" xfId="0" applyBorder="1" applyAlignment="1">
      <alignment horizontal="center"/>
    </xf>
    <xf numFmtId="0" fontId="5" fillId="0" borderId="24" xfId="0" applyFont="1" applyFill="1" applyBorder="1" applyAlignment="1">
      <alignment horizontal="left" vertical="center" wrapText="1"/>
    </xf>
    <xf numFmtId="2" fontId="5" fillId="0" borderId="24" xfId="0" applyNumberFormat="1" applyFont="1" applyFill="1" applyBorder="1" applyAlignment="1">
      <alignment horizontal="center" vertical="center" wrapText="1"/>
    </xf>
    <xf numFmtId="2" fontId="5" fillId="0" borderId="24" xfId="0" applyNumberFormat="1" applyFont="1" applyBorder="1" applyAlignment="1">
      <alignment horizontal="center" vertical="center" wrapText="1"/>
    </xf>
    <xf numFmtId="0" fontId="5" fillId="0" borderId="57" xfId="0" applyNumberFormat="1" applyFont="1" applyFill="1" applyBorder="1" applyAlignment="1">
      <alignment horizontal="center" vertical="center" wrapText="1"/>
    </xf>
    <xf numFmtId="0" fontId="0" fillId="0" borderId="54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top" wrapText="1"/>
    </xf>
    <xf numFmtId="0" fontId="1" fillId="4" borderId="30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3" fillId="0" borderId="1" xfId="0" applyFont="1" applyBorder="1" applyAlignment="1">
      <alignment horizontal="left"/>
    </xf>
    <xf numFmtId="0" fontId="3" fillId="0" borderId="30" xfId="0" applyFont="1" applyFill="1" applyBorder="1" applyAlignment="1">
      <alignment horizontal="right" vertical="center" wrapText="1"/>
    </xf>
    <xf numFmtId="0" fontId="2" fillId="0" borderId="30" xfId="0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7" xfId="0" applyBorder="1" applyAlignment="1"/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2" xfId="0" applyFill="1" applyBorder="1" applyAlignment="1"/>
    <xf numFmtId="0" fontId="0" fillId="0" borderId="7" xfId="0" applyFill="1" applyBorder="1" applyAlignment="1"/>
    <xf numFmtId="0" fontId="0" fillId="0" borderId="1" xfId="0" applyFill="1" applyBorder="1" applyAlignment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6" xfId="0" applyFill="1" applyBorder="1" applyAlignment="1">
      <alignment horizontal="left"/>
    </xf>
    <xf numFmtId="0" fontId="0" fillId="0" borderId="30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/>
    <xf numFmtId="0" fontId="3" fillId="0" borderId="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22" xfId="0" applyBorder="1" applyAlignment="1"/>
    <xf numFmtId="0" fontId="0" fillId="0" borderId="25" xfId="0" applyBorder="1" applyAlignment="1"/>
    <xf numFmtId="0" fontId="0" fillId="0" borderId="23" xfId="0" applyBorder="1" applyAlignment="1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top" wrapText="1"/>
    </xf>
    <xf numFmtId="0" fontId="30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0" fontId="11" fillId="0" borderId="2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 wrapText="1"/>
    </xf>
    <xf numFmtId="0" fontId="30" fillId="2" borderId="1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1" xfId="0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4" xfId="0" applyBorder="1" applyAlignment="1"/>
    <xf numFmtId="0" fontId="0" fillId="0" borderId="56" xfId="0" applyBorder="1" applyAlignment="1"/>
    <xf numFmtId="0" fontId="5" fillId="0" borderId="53" xfId="0" applyFont="1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1" fillId="4" borderId="48" xfId="0" applyFont="1" applyFill="1" applyBorder="1" applyAlignment="1">
      <alignment horizontal="center" vertical="top" wrapText="1"/>
    </xf>
    <xf numFmtId="0" fontId="1" fillId="4" borderId="49" xfId="0" applyFont="1" applyFill="1" applyBorder="1" applyAlignment="1">
      <alignment horizontal="center" vertical="top" wrapText="1"/>
    </xf>
    <xf numFmtId="0" fontId="1" fillId="4" borderId="50" xfId="0" applyFont="1" applyFill="1" applyBorder="1" applyAlignment="1">
      <alignment horizontal="center" vertical="top" wrapText="1"/>
    </xf>
    <xf numFmtId="0" fontId="0" fillId="0" borderId="53" xfId="0" applyBorder="1" applyAlignment="1"/>
    <xf numFmtId="0" fontId="0" fillId="0" borderId="55" xfId="0" applyBorder="1" applyAlignment="1"/>
    <xf numFmtId="0" fontId="0" fillId="0" borderId="55" xfId="0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3" fillId="0" borderId="30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30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16" fillId="0" borderId="34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32" fillId="0" borderId="41" xfId="0" applyFont="1" applyBorder="1" applyAlignment="1">
      <alignment horizontal="center" wrapText="1"/>
    </xf>
    <xf numFmtId="0" fontId="32" fillId="0" borderId="42" xfId="0" applyFont="1" applyBorder="1" applyAlignment="1">
      <alignment horizontal="center" wrapText="1"/>
    </xf>
    <xf numFmtId="0" fontId="32" fillId="0" borderId="43" xfId="0" applyFont="1" applyBorder="1" applyAlignment="1">
      <alignment horizontal="center" wrapText="1"/>
    </xf>
    <xf numFmtId="0" fontId="32" fillId="0" borderId="44" xfId="0" applyFont="1" applyBorder="1" applyAlignment="1">
      <alignment horizontal="center" wrapText="1"/>
    </xf>
    <xf numFmtId="0" fontId="0" fillId="0" borderId="4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44" xfId="0" applyBorder="1" applyAlignment="1">
      <alignment wrapText="1"/>
    </xf>
    <xf numFmtId="0" fontId="29" fillId="0" borderId="45" xfId="0" applyFont="1" applyBorder="1" applyAlignment="1">
      <alignment horizontal="center" wrapText="1"/>
    </xf>
    <xf numFmtId="0" fontId="29" fillId="0" borderId="46" xfId="0" applyFont="1" applyBorder="1" applyAlignment="1">
      <alignment horizontal="center" wrapText="1"/>
    </xf>
    <xf numFmtId="0" fontId="29" fillId="0" borderId="45" xfId="0" applyFont="1" applyBorder="1" applyAlignment="1">
      <alignment wrapText="1"/>
    </xf>
    <xf numFmtId="0" fontId="29" fillId="0" borderId="46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3" fillId="0" borderId="32" xfId="0" applyFont="1" applyBorder="1" applyAlignment="1">
      <alignment wrapText="1"/>
    </xf>
    <xf numFmtId="0" fontId="33" fillId="0" borderId="42" xfId="0" applyFont="1" applyBorder="1" applyAlignment="1">
      <alignment wrapText="1"/>
    </xf>
    <xf numFmtId="0" fontId="33" fillId="0" borderId="43" xfId="0" applyFont="1" applyBorder="1" applyAlignment="1">
      <alignment wrapText="1"/>
    </xf>
    <xf numFmtId="0" fontId="33" fillId="0" borderId="33" xfId="0" applyFont="1" applyBorder="1" applyAlignment="1">
      <alignment wrapText="1"/>
    </xf>
    <xf numFmtId="0" fontId="33" fillId="0" borderId="44" xfId="0" applyFont="1" applyBorder="1" applyAlignment="1">
      <alignment wrapText="1"/>
    </xf>
    <xf numFmtId="0" fontId="28" fillId="5" borderId="41" xfId="0" applyFont="1" applyFill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42" xfId="0" applyFont="1" applyBorder="1" applyAlignment="1"/>
    <xf numFmtId="0" fontId="31" fillId="0" borderId="43" xfId="0" applyFont="1" applyBorder="1" applyAlignment="1"/>
    <xf numFmtId="0" fontId="31" fillId="0" borderId="33" xfId="0" applyFont="1" applyBorder="1" applyAlignment="1"/>
    <xf numFmtId="0" fontId="31" fillId="0" borderId="44" xfId="0" applyFont="1" applyBorder="1" applyAlignment="1"/>
    <xf numFmtId="0" fontId="0" fillId="0" borderId="42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29" fillId="0" borderId="45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32" fillId="0" borderId="41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29" fillId="0" borderId="42" xfId="0" applyFont="1" applyBorder="1" applyAlignment="1"/>
    <xf numFmtId="0" fontId="29" fillId="0" borderId="44" xfId="0" applyFont="1" applyBorder="1" applyAlignment="1"/>
    <xf numFmtId="0" fontId="28" fillId="5" borderId="5" xfId="0" applyFont="1" applyFill="1" applyBorder="1" applyAlignment="1">
      <alignment horizontal="center" vertical="center" wrapText="1"/>
    </xf>
    <xf numFmtId="0" fontId="34" fillId="0" borderId="21" xfId="0" applyFont="1" applyBorder="1" applyAlignment="1"/>
    <xf numFmtId="0" fontId="34" fillId="0" borderId="27" xfId="0" applyFont="1" applyBorder="1" applyAlignment="1"/>
    <xf numFmtId="0" fontId="34" fillId="0" borderId="0" xfId="0" applyFont="1" applyBorder="1" applyAlignment="1"/>
    <xf numFmtId="0" fontId="0" fillId="0" borderId="41" xfId="0" applyBorder="1" applyAlignment="1"/>
    <xf numFmtId="0" fontId="0" fillId="0" borderId="32" xfId="0" applyBorder="1" applyAlignment="1"/>
    <xf numFmtId="0" fontId="0" fillId="0" borderId="42" xfId="0" applyBorder="1" applyAlignment="1"/>
    <xf numFmtId="0" fontId="0" fillId="0" borderId="43" xfId="0" applyBorder="1" applyAlignment="1"/>
    <xf numFmtId="0" fontId="0" fillId="0" borderId="33" xfId="0" applyBorder="1" applyAlignment="1"/>
    <xf numFmtId="0" fontId="0" fillId="0" borderId="44" xfId="0" applyBorder="1" applyAlignment="1"/>
    <xf numFmtId="0" fontId="29" fillId="0" borderId="45" xfId="0" applyFont="1" applyBorder="1" applyAlignment="1"/>
    <xf numFmtId="0" fontId="29" fillId="0" borderId="46" xfId="0" applyFont="1" applyBorder="1" applyAlignment="1"/>
    <xf numFmtId="0" fontId="16" fillId="5" borderId="45" xfId="0" applyFont="1" applyFill="1" applyBorder="1" applyAlignment="1">
      <alignment horizontal="center" vertical="center" wrapText="1"/>
    </xf>
    <xf numFmtId="0" fontId="0" fillId="0" borderId="46" xfId="0" applyBorder="1" applyAlignment="1">
      <alignment wrapText="1"/>
    </xf>
    <xf numFmtId="0" fontId="35" fillId="0" borderId="0" xfId="0" applyFont="1" applyAlignment="1"/>
  </cellXfs>
  <cellStyles count="3">
    <cellStyle name="Гиперссылка" xfId="2" builtinId="8"/>
    <cellStyle name="Обычный" xfId="0" builtinId="0"/>
    <cellStyle name="Обычный_Комм. предложение 06.10.2008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3.jpeg"/><Relationship Id="rId2" Type="http://schemas.openxmlformats.org/officeDocument/2006/relationships/image" Target="../media/image402.jpeg"/><Relationship Id="rId1" Type="http://schemas.openxmlformats.org/officeDocument/2006/relationships/image" Target="../media/image401.jpeg"/><Relationship Id="rId6" Type="http://schemas.openxmlformats.org/officeDocument/2006/relationships/image" Target="../media/image406.jpeg"/><Relationship Id="rId5" Type="http://schemas.openxmlformats.org/officeDocument/2006/relationships/image" Target="../media/image405.png"/><Relationship Id="rId4" Type="http://schemas.openxmlformats.org/officeDocument/2006/relationships/image" Target="../media/image404.jpe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19.jpeg"/><Relationship Id="rId18" Type="http://schemas.openxmlformats.org/officeDocument/2006/relationships/image" Target="../media/image424.jpeg"/><Relationship Id="rId26" Type="http://schemas.openxmlformats.org/officeDocument/2006/relationships/image" Target="../media/image432.jpeg"/><Relationship Id="rId39" Type="http://schemas.openxmlformats.org/officeDocument/2006/relationships/image" Target="../media/image445.jpeg"/><Relationship Id="rId21" Type="http://schemas.openxmlformats.org/officeDocument/2006/relationships/image" Target="../media/image427.jpeg"/><Relationship Id="rId34" Type="http://schemas.openxmlformats.org/officeDocument/2006/relationships/image" Target="../media/image440.jpeg"/><Relationship Id="rId7" Type="http://schemas.openxmlformats.org/officeDocument/2006/relationships/image" Target="../media/image413.jpeg"/><Relationship Id="rId12" Type="http://schemas.openxmlformats.org/officeDocument/2006/relationships/image" Target="../media/image418.jpeg"/><Relationship Id="rId17" Type="http://schemas.openxmlformats.org/officeDocument/2006/relationships/image" Target="../media/image423.jpeg"/><Relationship Id="rId25" Type="http://schemas.openxmlformats.org/officeDocument/2006/relationships/image" Target="../media/image431.jpeg"/><Relationship Id="rId33" Type="http://schemas.openxmlformats.org/officeDocument/2006/relationships/image" Target="../media/image439.jpeg"/><Relationship Id="rId38" Type="http://schemas.openxmlformats.org/officeDocument/2006/relationships/image" Target="../media/image444.jpeg"/><Relationship Id="rId2" Type="http://schemas.openxmlformats.org/officeDocument/2006/relationships/image" Target="../media/image408.jpeg"/><Relationship Id="rId16" Type="http://schemas.openxmlformats.org/officeDocument/2006/relationships/image" Target="../media/image422.jpeg"/><Relationship Id="rId20" Type="http://schemas.openxmlformats.org/officeDocument/2006/relationships/image" Target="../media/image426.png"/><Relationship Id="rId29" Type="http://schemas.openxmlformats.org/officeDocument/2006/relationships/image" Target="../media/image435.jpeg"/><Relationship Id="rId1" Type="http://schemas.openxmlformats.org/officeDocument/2006/relationships/image" Target="../media/image407.jpeg"/><Relationship Id="rId6" Type="http://schemas.openxmlformats.org/officeDocument/2006/relationships/image" Target="../media/image412.jpeg"/><Relationship Id="rId11" Type="http://schemas.openxmlformats.org/officeDocument/2006/relationships/image" Target="../media/image417.jpeg"/><Relationship Id="rId24" Type="http://schemas.openxmlformats.org/officeDocument/2006/relationships/image" Target="../media/image430.jpeg"/><Relationship Id="rId32" Type="http://schemas.openxmlformats.org/officeDocument/2006/relationships/image" Target="../media/image438.jpeg"/><Relationship Id="rId37" Type="http://schemas.openxmlformats.org/officeDocument/2006/relationships/image" Target="../media/image443.jpeg"/><Relationship Id="rId40" Type="http://schemas.openxmlformats.org/officeDocument/2006/relationships/image" Target="../media/image446.jpeg"/><Relationship Id="rId5" Type="http://schemas.openxmlformats.org/officeDocument/2006/relationships/image" Target="../media/image411.emf"/><Relationship Id="rId15" Type="http://schemas.openxmlformats.org/officeDocument/2006/relationships/image" Target="../media/image421.png"/><Relationship Id="rId23" Type="http://schemas.openxmlformats.org/officeDocument/2006/relationships/image" Target="../media/image429.jpeg"/><Relationship Id="rId28" Type="http://schemas.openxmlformats.org/officeDocument/2006/relationships/image" Target="../media/image434.jpeg"/><Relationship Id="rId36" Type="http://schemas.openxmlformats.org/officeDocument/2006/relationships/image" Target="../media/image442.jpeg"/><Relationship Id="rId10" Type="http://schemas.openxmlformats.org/officeDocument/2006/relationships/image" Target="../media/image416.png"/><Relationship Id="rId19" Type="http://schemas.openxmlformats.org/officeDocument/2006/relationships/image" Target="../media/image425.jpeg"/><Relationship Id="rId31" Type="http://schemas.openxmlformats.org/officeDocument/2006/relationships/image" Target="../media/image437.jpeg"/><Relationship Id="rId4" Type="http://schemas.openxmlformats.org/officeDocument/2006/relationships/image" Target="../media/image410.jpeg"/><Relationship Id="rId9" Type="http://schemas.openxmlformats.org/officeDocument/2006/relationships/image" Target="../media/image415.jpeg"/><Relationship Id="rId14" Type="http://schemas.openxmlformats.org/officeDocument/2006/relationships/image" Target="../media/image420.jpeg"/><Relationship Id="rId22" Type="http://schemas.openxmlformats.org/officeDocument/2006/relationships/image" Target="../media/image428.jpeg"/><Relationship Id="rId27" Type="http://schemas.openxmlformats.org/officeDocument/2006/relationships/image" Target="../media/image433.jpeg"/><Relationship Id="rId30" Type="http://schemas.openxmlformats.org/officeDocument/2006/relationships/image" Target="../media/image436.png"/><Relationship Id="rId35" Type="http://schemas.openxmlformats.org/officeDocument/2006/relationships/image" Target="../media/image441.png"/><Relationship Id="rId8" Type="http://schemas.openxmlformats.org/officeDocument/2006/relationships/image" Target="../media/image414.png"/><Relationship Id="rId3" Type="http://schemas.openxmlformats.org/officeDocument/2006/relationships/image" Target="../media/image409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4.jpeg"/><Relationship Id="rId13" Type="http://schemas.openxmlformats.org/officeDocument/2006/relationships/image" Target="../media/image459.jpeg"/><Relationship Id="rId18" Type="http://schemas.openxmlformats.org/officeDocument/2006/relationships/image" Target="../media/image464.jpeg"/><Relationship Id="rId3" Type="http://schemas.openxmlformats.org/officeDocument/2006/relationships/image" Target="../media/image449.jpeg"/><Relationship Id="rId7" Type="http://schemas.openxmlformats.org/officeDocument/2006/relationships/image" Target="../media/image453.jpeg"/><Relationship Id="rId12" Type="http://schemas.openxmlformats.org/officeDocument/2006/relationships/image" Target="../media/image458.jpeg"/><Relationship Id="rId17" Type="http://schemas.openxmlformats.org/officeDocument/2006/relationships/image" Target="../media/image463.jpeg"/><Relationship Id="rId2" Type="http://schemas.openxmlformats.org/officeDocument/2006/relationships/image" Target="../media/image448.jpeg"/><Relationship Id="rId16" Type="http://schemas.openxmlformats.org/officeDocument/2006/relationships/image" Target="../media/image462.jpeg"/><Relationship Id="rId1" Type="http://schemas.openxmlformats.org/officeDocument/2006/relationships/image" Target="../media/image447.jpeg"/><Relationship Id="rId6" Type="http://schemas.openxmlformats.org/officeDocument/2006/relationships/image" Target="../media/image452.jpeg"/><Relationship Id="rId11" Type="http://schemas.openxmlformats.org/officeDocument/2006/relationships/image" Target="../media/image457.jpeg"/><Relationship Id="rId5" Type="http://schemas.openxmlformats.org/officeDocument/2006/relationships/image" Target="../media/image451.jpeg"/><Relationship Id="rId15" Type="http://schemas.openxmlformats.org/officeDocument/2006/relationships/image" Target="../media/image461.jpeg"/><Relationship Id="rId10" Type="http://schemas.openxmlformats.org/officeDocument/2006/relationships/image" Target="../media/image456.jpeg"/><Relationship Id="rId4" Type="http://schemas.openxmlformats.org/officeDocument/2006/relationships/image" Target="../media/image450.jpeg"/><Relationship Id="rId9" Type="http://schemas.openxmlformats.org/officeDocument/2006/relationships/image" Target="../media/image455.jpeg"/><Relationship Id="rId14" Type="http://schemas.openxmlformats.org/officeDocument/2006/relationships/image" Target="../media/image460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2.png"/><Relationship Id="rId13" Type="http://schemas.openxmlformats.org/officeDocument/2006/relationships/image" Target="../media/image477.jpeg"/><Relationship Id="rId18" Type="http://schemas.openxmlformats.org/officeDocument/2006/relationships/image" Target="../media/image482.jpeg"/><Relationship Id="rId3" Type="http://schemas.openxmlformats.org/officeDocument/2006/relationships/image" Target="../media/image467.jpeg"/><Relationship Id="rId21" Type="http://schemas.openxmlformats.org/officeDocument/2006/relationships/image" Target="../media/image485.jpeg"/><Relationship Id="rId7" Type="http://schemas.openxmlformats.org/officeDocument/2006/relationships/image" Target="../media/image471.png"/><Relationship Id="rId12" Type="http://schemas.openxmlformats.org/officeDocument/2006/relationships/image" Target="../media/image476.jpeg"/><Relationship Id="rId17" Type="http://schemas.openxmlformats.org/officeDocument/2006/relationships/image" Target="../media/image481.png"/><Relationship Id="rId2" Type="http://schemas.openxmlformats.org/officeDocument/2006/relationships/image" Target="../media/image466.jpeg"/><Relationship Id="rId16" Type="http://schemas.openxmlformats.org/officeDocument/2006/relationships/image" Target="../media/image480.png"/><Relationship Id="rId20" Type="http://schemas.openxmlformats.org/officeDocument/2006/relationships/image" Target="../media/image484.jpeg"/><Relationship Id="rId1" Type="http://schemas.openxmlformats.org/officeDocument/2006/relationships/image" Target="../media/image465.emf"/><Relationship Id="rId6" Type="http://schemas.openxmlformats.org/officeDocument/2006/relationships/image" Target="../media/image470.png"/><Relationship Id="rId11" Type="http://schemas.openxmlformats.org/officeDocument/2006/relationships/image" Target="../media/image475.jpeg"/><Relationship Id="rId5" Type="http://schemas.openxmlformats.org/officeDocument/2006/relationships/image" Target="../media/image469.jpeg"/><Relationship Id="rId15" Type="http://schemas.openxmlformats.org/officeDocument/2006/relationships/image" Target="../media/image479.png"/><Relationship Id="rId10" Type="http://schemas.openxmlformats.org/officeDocument/2006/relationships/image" Target="../media/image474.jpeg"/><Relationship Id="rId19" Type="http://schemas.openxmlformats.org/officeDocument/2006/relationships/image" Target="../media/image483.jpeg"/><Relationship Id="rId4" Type="http://schemas.openxmlformats.org/officeDocument/2006/relationships/image" Target="../media/image468.jpeg"/><Relationship Id="rId9" Type="http://schemas.openxmlformats.org/officeDocument/2006/relationships/image" Target="../media/image473.png"/><Relationship Id="rId14" Type="http://schemas.openxmlformats.org/officeDocument/2006/relationships/image" Target="../media/image478.jpeg"/><Relationship Id="rId22" Type="http://schemas.openxmlformats.org/officeDocument/2006/relationships/image" Target="../media/image486.jpe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99.jpeg"/><Relationship Id="rId18" Type="http://schemas.openxmlformats.org/officeDocument/2006/relationships/image" Target="../media/image504.png"/><Relationship Id="rId26" Type="http://schemas.openxmlformats.org/officeDocument/2006/relationships/image" Target="../media/image512.jpeg"/><Relationship Id="rId21" Type="http://schemas.openxmlformats.org/officeDocument/2006/relationships/image" Target="../media/image507.jpeg"/><Relationship Id="rId34" Type="http://schemas.openxmlformats.org/officeDocument/2006/relationships/image" Target="../media/image520.jpeg"/><Relationship Id="rId7" Type="http://schemas.openxmlformats.org/officeDocument/2006/relationships/image" Target="../media/image493.jpeg"/><Relationship Id="rId12" Type="http://schemas.openxmlformats.org/officeDocument/2006/relationships/image" Target="../media/image498.png"/><Relationship Id="rId17" Type="http://schemas.openxmlformats.org/officeDocument/2006/relationships/image" Target="../media/image503.jpeg"/><Relationship Id="rId25" Type="http://schemas.openxmlformats.org/officeDocument/2006/relationships/image" Target="../media/image511.jpeg"/><Relationship Id="rId33" Type="http://schemas.openxmlformats.org/officeDocument/2006/relationships/image" Target="../media/image519.jpeg"/><Relationship Id="rId38" Type="http://schemas.openxmlformats.org/officeDocument/2006/relationships/image" Target="../media/image524.jpeg"/><Relationship Id="rId2" Type="http://schemas.openxmlformats.org/officeDocument/2006/relationships/image" Target="../media/image488.jpeg"/><Relationship Id="rId16" Type="http://schemas.openxmlformats.org/officeDocument/2006/relationships/image" Target="../media/image502.png"/><Relationship Id="rId20" Type="http://schemas.openxmlformats.org/officeDocument/2006/relationships/image" Target="../media/image506.png"/><Relationship Id="rId29" Type="http://schemas.openxmlformats.org/officeDocument/2006/relationships/image" Target="../media/image515.jpeg"/><Relationship Id="rId1" Type="http://schemas.openxmlformats.org/officeDocument/2006/relationships/image" Target="../media/image487.jpeg"/><Relationship Id="rId6" Type="http://schemas.openxmlformats.org/officeDocument/2006/relationships/image" Target="../media/image492.png"/><Relationship Id="rId11" Type="http://schemas.openxmlformats.org/officeDocument/2006/relationships/image" Target="../media/image497.jpeg"/><Relationship Id="rId24" Type="http://schemas.openxmlformats.org/officeDocument/2006/relationships/image" Target="../media/image510.jpeg"/><Relationship Id="rId32" Type="http://schemas.openxmlformats.org/officeDocument/2006/relationships/image" Target="../media/image518.jpeg"/><Relationship Id="rId37" Type="http://schemas.openxmlformats.org/officeDocument/2006/relationships/image" Target="../media/image523.jpeg"/><Relationship Id="rId5" Type="http://schemas.openxmlformats.org/officeDocument/2006/relationships/image" Target="../media/image491.jpeg"/><Relationship Id="rId15" Type="http://schemas.openxmlformats.org/officeDocument/2006/relationships/image" Target="../media/image501.jpeg"/><Relationship Id="rId23" Type="http://schemas.openxmlformats.org/officeDocument/2006/relationships/image" Target="../media/image509.jpeg"/><Relationship Id="rId28" Type="http://schemas.openxmlformats.org/officeDocument/2006/relationships/image" Target="../media/image514.jpg"/><Relationship Id="rId36" Type="http://schemas.openxmlformats.org/officeDocument/2006/relationships/image" Target="../media/image522.jpeg"/><Relationship Id="rId10" Type="http://schemas.openxmlformats.org/officeDocument/2006/relationships/image" Target="../media/image496.jpeg"/><Relationship Id="rId19" Type="http://schemas.openxmlformats.org/officeDocument/2006/relationships/image" Target="../media/image505.png"/><Relationship Id="rId31" Type="http://schemas.openxmlformats.org/officeDocument/2006/relationships/image" Target="../media/image517.jpeg"/><Relationship Id="rId4" Type="http://schemas.openxmlformats.org/officeDocument/2006/relationships/image" Target="../media/image490.png"/><Relationship Id="rId9" Type="http://schemas.openxmlformats.org/officeDocument/2006/relationships/image" Target="../media/image495.png"/><Relationship Id="rId14" Type="http://schemas.openxmlformats.org/officeDocument/2006/relationships/image" Target="../media/image500.jpeg"/><Relationship Id="rId22" Type="http://schemas.openxmlformats.org/officeDocument/2006/relationships/image" Target="../media/image508.jpeg"/><Relationship Id="rId27" Type="http://schemas.openxmlformats.org/officeDocument/2006/relationships/image" Target="../media/image513.png"/><Relationship Id="rId30" Type="http://schemas.openxmlformats.org/officeDocument/2006/relationships/image" Target="../media/image516.jpeg"/><Relationship Id="rId35" Type="http://schemas.openxmlformats.org/officeDocument/2006/relationships/image" Target="../media/image521.jpeg"/><Relationship Id="rId8" Type="http://schemas.openxmlformats.org/officeDocument/2006/relationships/image" Target="../media/image494.jpeg"/><Relationship Id="rId3" Type="http://schemas.openxmlformats.org/officeDocument/2006/relationships/image" Target="../media/image489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2.jpeg"/><Relationship Id="rId13" Type="http://schemas.openxmlformats.org/officeDocument/2006/relationships/image" Target="../media/image537.png"/><Relationship Id="rId3" Type="http://schemas.openxmlformats.org/officeDocument/2006/relationships/image" Target="../media/image527.png"/><Relationship Id="rId7" Type="http://schemas.openxmlformats.org/officeDocument/2006/relationships/image" Target="../media/image531.jpeg"/><Relationship Id="rId12" Type="http://schemas.openxmlformats.org/officeDocument/2006/relationships/image" Target="../media/image536.emf"/><Relationship Id="rId2" Type="http://schemas.openxmlformats.org/officeDocument/2006/relationships/image" Target="../media/image526.png"/><Relationship Id="rId1" Type="http://schemas.openxmlformats.org/officeDocument/2006/relationships/image" Target="../media/image525.jpeg"/><Relationship Id="rId6" Type="http://schemas.openxmlformats.org/officeDocument/2006/relationships/image" Target="../media/image530.png"/><Relationship Id="rId11" Type="http://schemas.openxmlformats.org/officeDocument/2006/relationships/image" Target="../media/image535.jpeg"/><Relationship Id="rId5" Type="http://schemas.openxmlformats.org/officeDocument/2006/relationships/image" Target="../media/image529.png"/><Relationship Id="rId15" Type="http://schemas.openxmlformats.org/officeDocument/2006/relationships/image" Target="../media/image539.jpeg"/><Relationship Id="rId10" Type="http://schemas.openxmlformats.org/officeDocument/2006/relationships/image" Target="../media/image534.emf"/><Relationship Id="rId4" Type="http://schemas.openxmlformats.org/officeDocument/2006/relationships/image" Target="../media/image528.emf"/><Relationship Id="rId9" Type="http://schemas.openxmlformats.org/officeDocument/2006/relationships/image" Target="../media/image533.emf"/><Relationship Id="rId14" Type="http://schemas.openxmlformats.org/officeDocument/2006/relationships/image" Target="../media/image538.png"/></Relationships>
</file>

<file path=xl/drawings/_rels/drawing1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565.png"/><Relationship Id="rId21" Type="http://schemas.openxmlformats.org/officeDocument/2006/relationships/image" Target="../media/image560.jpeg"/><Relationship Id="rId42" Type="http://schemas.openxmlformats.org/officeDocument/2006/relationships/image" Target="../media/image581.png"/><Relationship Id="rId47" Type="http://schemas.openxmlformats.org/officeDocument/2006/relationships/image" Target="../media/image586.png"/><Relationship Id="rId63" Type="http://schemas.openxmlformats.org/officeDocument/2006/relationships/image" Target="../media/image602.jpeg"/><Relationship Id="rId68" Type="http://schemas.openxmlformats.org/officeDocument/2006/relationships/image" Target="../media/image607.png"/><Relationship Id="rId84" Type="http://schemas.openxmlformats.org/officeDocument/2006/relationships/image" Target="../media/image623.png"/><Relationship Id="rId89" Type="http://schemas.openxmlformats.org/officeDocument/2006/relationships/image" Target="../media/image628.png"/><Relationship Id="rId16" Type="http://schemas.openxmlformats.org/officeDocument/2006/relationships/image" Target="../media/image555.png"/><Relationship Id="rId11" Type="http://schemas.openxmlformats.org/officeDocument/2006/relationships/image" Target="../media/image550.png"/><Relationship Id="rId32" Type="http://schemas.openxmlformats.org/officeDocument/2006/relationships/image" Target="../media/image571.jpeg"/><Relationship Id="rId37" Type="http://schemas.openxmlformats.org/officeDocument/2006/relationships/image" Target="../media/image576.jpeg"/><Relationship Id="rId53" Type="http://schemas.openxmlformats.org/officeDocument/2006/relationships/image" Target="../media/image592.png"/><Relationship Id="rId58" Type="http://schemas.openxmlformats.org/officeDocument/2006/relationships/image" Target="../media/image597.png"/><Relationship Id="rId74" Type="http://schemas.openxmlformats.org/officeDocument/2006/relationships/image" Target="../media/image613.png"/><Relationship Id="rId79" Type="http://schemas.openxmlformats.org/officeDocument/2006/relationships/image" Target="../media/image618.png"/><Relationship Id="rId5" Type="http://schemas.openxmlformats.org/officeDocument/2006/relationships/image" Target="../media/image544.jpeg"/><Relationship Id="rId90" Type="http://schemas.openxmlformats.org/officeDocument/2006/relationships/image" Target="../media/image629.jpeg"/><Relationship Id="rId22" Type="http://schemas.openxmlformats.org/officeDocument/2006/relationships/image" Target="../media/image561.png"/><Relationship Id="rId27" Type="http://schemas.openxmlformats.org/officeDocument/2006/relationships/image" Target="../media/image566.png"/><Relationship Id="rId43" Type="http://schemas.openxmlformats.org/officeDocument/2006/relationships/image" Target="../media/image582.png"/><Relationship Id="rId48" Type="http://schemas.openxmlformats.org/officeDocument/2006/relationships/image" Target="../media/image587.jpeg"/><Relationship Id="rId64" Type="http://schemas.openxmlformats.org/officeDocument/2006/relationships/image" Target="../media/image603.png"/><Relationship Id="rId69" Type="http://schemas.openxmlformats.org/officeDocument/2006/relationships/image" Target="../media/image608.jpeg"/><Relationship Id="rId8" Type="http://schemas.openxmlformats.org/officeDocument/2006/relationships/image" Target="../media/image547.png"/><Relationship Id="rId51" Type="http://schemas.openxmlformats.org/officeDocument/2006/relationships/image" Target="../media/image590.png"/><Relationship Id="rId72" Type="http://schemas.openxmlformats.org/officeDocument/2006/relationships/image" Target="../media/image611.png"/><Relationship Id="rId80" Type="http://schemas.openxmlformats.org/officeDocument/2006/relationships/image" Target="../media/image619.png"/><Relationship Id="rId85" Type="http://schemas.openxmlformats.org/officeDocument/2006/relationships/image" Target="../media/image624.png"/><Relationship Id="rId93" Type="http://schemas.openxmlformats.org/officeDocument/2006/relationships/image" Target="../media/image632.jpeg"/><Relationship Id="rId3" Type="http://schemas.openxmlformats.org/officeDocument/2006/relationships/image" Target="../media/image542.jpeg"/><Relationship Id="rId12" Type="http://schemas.openxmlformats.org/officeDocument/2006/relationships/image" Target="../media/image551.png"/><Relationship Id="rId17" Type="http://schemas.openxmlformats.org/officeDocument/2006/relationships/image" Target="../media/image556.png"/><Relationship Id="rId25" Type="http://schemas.openxmlformats.org/officeDocument/2006/relationships/image" Target="../media/image564.png"/><Relationship Id="rId33" Type="http://schemas.openxmlformats.org/officeDocument/2006/relationships/image" Target="../media/image572.jpeg"/><Relationship Id="rId38" Type="http://schemas.openxmlformats.org/officeDocument/2006/relationships/image" Target="../media/image577.jpeg"/><Relationship Id="rId46" Type="http://schemas.openxmlformats.org/officeDocument/2006/relationships/image" Target="../media/image585.jpeg"/><Relationship Id="rId59" Type="http://schemas.openxmlformats.org/officeDocument/2006/relationships/image" Target="../media/image598.jpeg"/><Relationship Id="rId67" Type="http://schemas.openxmlformats.org/officeDocument/2006/relationships/image" Target="../media/image606.jpeg"/><Relationship Id="rId20" Type="http://schemas.openxmlformats.org/officeDocument/2006/relationships/image" Target="../media/image559.png"/><Relationship Id="rId41" Type="http://schemas.openxmlformats.org/officeDocument/2006/relationships/image" Target="../media/image580.png"/><Relationship Id="rId54" Type="http://schemas.openxmlformats.org/officeDocument/2006/relationships/image" Target="../media/image593.jpeg"/><Relationship Id="rId62" Type="http://schemas.openxmlformats.org/officeDocument/2006/relationships/image" Target="../media/image601.jpeg"/><Relationship Id="rId70" Type="http://schemas.openxmlformats.org/officeDocument/2006/relationships/image" Target="../media/image609.png"/><Relationship Id="rId75" Type="http://schemas.openxmlformats.org/officeDocument/2006/relationships/image" Target="../media/image614.png"/><Relationship Id="rId83" Type="http://schemas.openxmlformats.org/officeDocument/2006/relationships/image" Target="../media/image622.png"/><Relationship Id="rId88" Type="http://schemas.openxmlformats.org/officeDocument/2006/relationships/image" Target="../media/image627.jpeg"/><Relationship Id="rId91" Type="http://schemas.openxmlformats.org/officeDocument/2006/relationships/image" Target="../media/image630.jpeg"/><Relationship Id="rId1" Type="http://schemas.openxmlformats.org/officeDocument/2006/relationships/image" Target="../media/image540.jpeg"/><Relationship Id="rId6" Type="http://schemas.openxmlformats.org/officeDocument/2006/relationships/image" Target="../media/image545.jpeg"/><Relationship Id="rId15" Type="http://schemas.openxmlformats.org/officeDocument/2006/relationships/image" Target="../media/image554.png"/><Relationship Id="rId23" Type="http://schemas.openxmlformats.org/officeDocument/2006/relationships/image" Target="../media/image562.jpeg"/><Relationship Id="rId28" Type="http://schemas.openxmlformats.org/officeDocument/2006/relationships/image" Target="../media/image567.png"/><Relationship Id="rId36" Type="http://schemas.openxmlformats.org/officeDocument/2006/relationships/image" Target="../media/image575.jpeg"/><Relationship Id="rId49" Type="http://schemas.openxmlformats.org/officeDocument/2006/relationships/image" Target="../media/image588.png"/><Relationship Id="rId57" Type="http://schemas.openxmlformats.org/officeDocument/2006/relationships/image" Target="../media/image596.jpeg"/><Relationship Id="rId10" Type="http://schemas.openxmlformats.org/officeDocument/2006/relationships/image" Target="../media/image549.png"/><Relationship Id="rId31" Type="http://schemas.openxmlformats.org/officeDocument/2006/relationships/image" Target="../media/image570.jpeg"/><Relationship Id="rId44" Type="http://schemas.openxmlformats.org/officeDocument/2006/relationships/image" Target="../media/image583.png"/><Relationship Id="rId52" Type="http://schemas.openxmlformats.org/officeDocument/2006/relationships/image" Target="../media/image591.jpeg"/><Relationship Id="rId60" Type="http://schemas.openxmlformats.org/officeDocument/2006/relationships/image" Target="../media/image599.jpeg"/><Relationship Id="rId65" Type="http://schemas.openxmlformats.org/officeDocument/2006/relationships/image" Target="../media/image604.jpeg"/><Relationship Id="rId73" Type="http://schemas.openxmlformats.org/officeDocument/2006/relationships/image" Target="../media/image612.png"/><Relationship Id="rId78" Type="http://schemas.openxmlformats.org/officeDocument/2006/relationships/image" Target="../media/image617.png"/><Relationship Id="rId81" Type="http://schemas.openxmlformats.org/officeDocument/2006/relationships/image" Target="../media/image620.png"/><Relationship Id="rId86" Type="http://schemas.openxmlformats.org/officeDocument/2006/relationships/image" Target="../media/image625.png"/><Relationship Id="rId94" Type="http://schemas.openxmlformats.org/officeDocument/2006/relationships/image" Target="../media/image633.jpeg"/><Relationship Id="rId4" Type="http://schemas.openxmlformats.org/officeDocument/2006/relationships/image" Target="../media/image543.jpeg"/><Relationship Id="rId9" Type="http://schemas.openxmlformats.org/officeDocument/2006/relationships/image" Target="../media/image548.png"/><Relationship Id="rId13" Type="http://schemas.openxmlformats.org/officeDocument/2006/relationships/image" Target="../media/image552.png"/><Relationship Id="rId18" Type="http://schemas.openxmlformats.org/officeDocument/2006/relationships/image" Target="../media/image557.png"/><Relationship Id="rId39" Type="http://schemas.openxmlformats.org/officeDocument/2006/relationships/image" Target="../media/image578.jpeg"/><Relationship Id="rId34" Type="http://schemas.openxmlformats.org/officeDocument/2006/relationships/image" Target="../media/image573.png"/><Relationship Id="rId50" Type="http://schemas.openxmlformats.org/officeDocument/2006/relationships/image" Target="../media/image589.jpeg"/><Relationship Id="rId55" Type="http://schemas.openxmlformats.org/officeDocument/2006/relationships/image" Target="../media/image594.png"/><Relationship Id="rId76" Type="http://schemas.openxmlformats.org/officeDocument/2006/relationships/image" Target="../media/image615.png"/><Relationship Id="rId7" Type="http://schemas.openxmlformats.org/officeDocument/2006/relationships/image" Target="../media/image546.jpeg"/><Relationship Id="rId71" Type="http://schemas.openxmlformats.org/officeDocument/2006/relationships/image" Target="../media/image610.png"/><Relationship Id="rId92" Type="http://schemas.openxmlformats.org/officeDocument/2006/relationships/image" Target="../media/image631.jpeg"/><Relationship Id="rId2" Type="http://schemas.openxmlformats.org/officeDocument/2006/relationships/image" Target="../media/image541.jpeg"/><Relationship Id="rId29" Type="http://schemas.openxmlformats.org/officeDocument/2006/relationships/image" Target="../media/image568.jpeg"/><Relationship Id="rId24" Type="http://schemas.openxmlformats.org/officeDocument/2006/relationships/image" Target="../media/image563.png"/><Relationship Id="rId40" Type="http://schemas.openxmlformats.org/officeDocument/2006/relationships/image" Target="../media/image579.jpeg"/><Relationship Id="rId45" Type="http://schemas.openxmlformats.org/officeDocument/2006/relationships/image" Target="../media/image584.jpeg"/><Relationship Id="rId66" Type="http://schemas.openxmlformats.org/officeDocument/2006/relationships/image" Target="../media/image605.png"/><Relationship Id="rId87" Type="http://schemas.openxmlformats.org/officeDocument/2006/relationships/image" Target="../media/image626.jpeg"/><Relationship Id="rId61" Type="http://schemas.openxmlformats.org/officeDocument/2006/relationships/image" Target="../media/image600.jpeg"/><Relationship Id="rId82" Type="http://schemas.openxmlformats.org/officeDocument/2006/relationships/image" Target="../media/image621.png"/><Relationship Id="rId19" Type="http://schemas.openxmlformats.org/officeDocument/2006/relationships/image" Target="../media/image558.jpeg"/><Relationship Id="rId14" Type="http://schemas.openxmlformats.org/officeDocument/2006/relationships/image" Target="../media/image553.png"/><Relationship Id="rId30" Type="http://schemas.openxmlformats.org/officeDocument/2006/relationships/image" Target="../media/image569.jpeg"/><Relationship Id="rId35" Type="http://schemas.openxmlformats.org/officeDocument/2006/relationships/image" Target="../media/image574.png"/><Relationship Id="rId56" Type="http://schemas.openxmlformats.org/officeDocument/2006/relationships/image" Target="../media/image595.png"/><Relationship Id="rId77" Type="http://schemas.openxmlformats.org/officeDocument/2006/relationships/image" Target="../media/image616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36.png"/><Relationship Id="rId7" Type="http://schemas.openxmlformats.org/officeDocument/2006/relationships/image" Target="../media/image640.jpeg"/><Relationship Id="rId2" Type="http://schemas.openxmlformats.org/officeDocument/2006/relationships/image" Target="../media/image635.png"/><Relationship Id="rId1" Type="http://schemas.openxmlformats.org/officeDocument/2006/relationships/image" Target="../media/image634.png"/><Relationship Id="rId6" Type="http://schemas.openxmlformats.org/officeDocument/2006/relationships/image" Target="../media/image639.png"/><Relationship Id="rId5" Type="http://schemas.openxmlformats.org/officeDocument/2006/relationships/image" Target="../media/image638.png"/><Relationship Id="rId4" Type="http://schemas.openxmlformats.org/officeDocument/2006/relationships/image" Target="../media/image63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4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jpeg"/><Relationship Id="rId18" Type="http://schemas.openxmlformats.org/officeDocument/2006/relationships/image" Target="../media/image33.jpeg"/><Relationship Id="rId26" Type="http://schemas.openxmlformats.org/officeDocument/2006/relationships/image" Target="../media/image41.png"/><Relationship Id="rId39" Type="http://schemas.openxmlformats.org/officeDocument/2006/relationships/image" Target="../media/image54.jpeg"/><Relationship Id="rId21" Type="http://schemas.openxmlformats.org/officeDocument/2006/relationships/image" Target="../media/image36.jpeg"/><Relationship Id="rId34" Type="http://schemas.openxmlformats.org/officeDocument/2006/relationships/image" Target="../media/image49.jpeg"/><Relationship Id="rId42" Type="http://schemas.openxmlformats.org/officeDocument/2006/relationships/image" Target="../media/image57.jpeg"/><Relationship Id="rId47" Type="http://schemas.openxmlformats.org/officeDocument/2006/relationships/image" Target="../media/image62.jpeg"/><Relationship Id="rId50" Type="http://schemas.openxmlformats.org/officeDocument/2006/relationships/image" Target="../media/image65.jpeg"/><Relationship Id="rId55" Type="http://schemas.openxmlformats.org/officeDocument/2006/relationships/image" Target="../media/image70.jpeg"/><Relationship Id="rId7" Type="http://schemas.openxmlformats.org/officeDocument/2006/relationships/image" Target="../media/image6.jpeg"/><Relationship Id="rId2" Type="http://schemas.openxmlformats.org/officeDocument/2006/relationships/image" Target="../media/image19.png"/><Relationship Id="rId16" Type="http://schemas.openxmlformats.org/officeDocument/2006/relationships/image" Target="../media/image31.jpeg"/><Relationship Id="rId29" Type="http://schemas.openxmlformats.org/officeDocument/2006/relationships/image" Target="../media/image44.jpeg"/><Relationship Id="rId11" Type="http://schemas.openxmlformats.org/officeDocument/2006/relationships/image" Target="../media/image26.jpeg"/><Relationship Id="rId24" Type="http://schemas.openxmlformats.org/officeDocument/2006/relationships/image" Target="../media/image39.png"/><Relationship Id="rId32" Type="http://schemas.openxmlformats.org/officeDocument/2006/relationships/image" Target="../media/image47.jpeg"/><Relationship Id="rId37" Type="http://schemas.openxmlformats.org/officeDocument/2006/relationships/image" Target="../media/image52.jpeg"/><Relationship Id="rId40" Type="http://schemas.openxmlformats.org/officeDocument/2006/relationships/image" Target="../media/image55.jpeg"/><Relationship Id="rId45" Type="http://schemas.openxmlformats.org/officeDocument/2006/relationships/image" Target="../media/image60.jpeg"/><Relationship Id="rId53" Type="http://schemas.openxmlformats.org/officeDocument/2006/relationships/image" Target="../media/image68.jpeg"/><Relationship Id="rId58" Type="http://schemas.openxmlformats.org/officeDocument/2006/relationships/image" Target="../media/image73.jpeg"/><Relationship Id="rId5" Type="http://schemas.openxmlformats.org/officeDocument/2006/relationships/image" Target="../media/image22.png"/><Relationship Id="rId19" Type="http://schemas.openxmlformats.org/officeDocument/2006/relationships/image" Target="../media/image34.jpeg"/><Relationship Id="rId4" Type="http://schemas.openxmlformats.org/officeDocument/2006/relationships/image" Target="../media/image21.jpeg"/><Relationship Id="rId9" Type="http://schemas.openxmlformats.org/officeDocument/2006/relationships/image" Target="../media/image24.jpeg"/><Relationship Id="rId14" Type="http://schemas.openxmlformats.org/officeDocument/2006/relationships/image" Target="../media/image29.jpeg"/><Relationship Id="rId22" Type="http://schemas.openxmlformats.org/officeDocument/2006/relationships/image" Target="../media/image37.png"/><Relationship Id="rId27" Type="http://schemas.openxmlformats.org/officeDocument/2006/relationships/image" Target="../media/image42.png"/><Relationship Id="rId30" Type="http://schemas.openxmlformats.org/officeDocument/2006/relationships/image" Target="../media/image45.jpeg"/><Relationship Id="rId35" Type="http://schemas.openxmlformats.org/officeDocument/2006/relationships/image" Target="../media/image50.jpeg"/><Relationship Id="rId43" Type="http://schemas.openxmlformats.org/officeDocument/2006/relationships/image" Target="../media/image58.jpeg"/><Relationship Id="rId48" Type="http://schemas.openxmlformats.org/officeDocument/2006/relationships/image" Target="../media/image63.jpeg"/><Relationship Id="rId56" Type="http://schemas.openxmlformats.org/officeDocument/2006/relationships/image" Target="../media/image71.jpeg"/><Relationship Id="rId8" Type="http://schemas.openxmlformats.org/officeDocument/2006/relationships/image" Target="../media/image4.jpeg"/><Relationship Id="rId51" Type="http://schemas.openxmlformats.org/officeDocument/2006/relationships/image" Target="../media/image66.jpeg"/><Relationship Id="rId3" Type="http://schemas.openxmlformats.org/officeDocument/2006/relationships/image" Target="../media/image20.jpeg"/><Relationship Id="rId12" Type="http://schemas.openxmlformats.org/officeDocument/2006/relationships/image" Target="../media/image27.jpeg"/><Relationship Id="rId17" Type="http://schemas.openxmlformats.org/officeDocument/2006/relationships/image" Target="../media/image32.jpeg"/><Relationship Id="rId25" Type="http://schemas.openxmlformats.org/officeDocument/2006/relationships/image" Target="../media/image40.png"/><Relationship Id="rId33" Type="http://schemas.openxmlformats.org/officeDocument/2006/relationships/image" Target="../media/image48.jpeg"/><Relationship Id="rId38" Type="http://schemas.openxmlformats.org/officeDocument/2006/relationships/image" Target="../media/image53.jpeg"/><Relationship Id="rId46" Type="http://schemas.openxmlformats.org/officeDocument/2006/relationships/image" Target="../media/image61.jpeg"/><Relationship Id="rId59" Type="http://schemas.openxmlformats.org/officeDocument/2006/relationships/image" Target="../media/image74.jpeg"/><Relationship Id="rId20" Type="http://schemas.openxmlformats.org/officeDocument/2006/relationships/image" Target="../media/image35.jpeg"/><Relationship Id="rId41" Type="http://schemas.openxmlformats.org/officeDocument/2006/relationships/image" Target="../media/image56.jpeg"/><Relationship Id="rId54" Type="http://schemas.openxmlformats.org/officeDocument/2006/relationships/image" Target="../media/image69.jpe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15" Type="http://schemas.openxmlformats.org/officeDocument/2006/relationships/image" Target="../media/image30.jpeg"/><Relationship Id="rId23" Type="http://schemas.openxmlformats.org/officeDocument/2006/relationships/image" Target="../media/image38.png"/><Relationship Id="rId28" Type="http://schemas.openxmlformats.org/officeDocument/2006/relationships/image" Target="../media/image43.jpeg"/><Relationship Id="rId36" Type="http://schemas.openxmlformats.org/officeDocument/2006/relationships/image" Target="../media/image51.png"/><Relationship Id="rId49" Type="http://schemas.openxmlformats.org/officeDocument/2006/relationships/image" Target="../media/image64.jpeg"/><Relationship Id="rId57" Type="http://schemas.openxmlformats.org/officeDocument/2006/relationships/image" Target="../media/image72.jpeg"/><Relationship Id="rId10" Type="http://schemas.openxmlformats.org/officeDocument/2006/relationships/image" Target="../media/image25.jpeg"/><Relationship Id="rId31" Type="http://schemas.openxmlformats.org/officeDocument/2006/relationships/image" Target="../media/image46.jpeg"/><Relationship Id="rId44" Type="http://schemas.openxmlformats.org/officeDocument/2006/relationships/image" Target="../media/image59.jpeg"/><Relationship Id="rId52" Type="http://schemas.openxmlformats.org/officeDocument/2006/relationships/image" Target="../media/image67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7.jpeg"/><Relationship Id="rId18" Type="http://schemas.openxmlformats.org/officeDocument/2006/relationships/image" Target="../media/image92.png"/><Relationship Id="rId26" Type="http://schemas.openxmlformats.org/officeDocument/2006/relationships/image" Target="../media/image100.jpeg"/><Relationship Id="rId39" Type="http://schemas.openxmlformats.org/officeDocument/2006/relationships/image" Target="../media/image113.jpeg"/><Relationship Id="rId21" Type="http://schemas.openxmlformats.org/officeDocument/2006/relationships/image" Target="../media/image95.jpeg"/><Relationship Id="rId34" Type="http://schemas.openxmlformats.org/officeDocument/2006/relationships/image" Target="../media/image108.jpeg"/><Relationship Id="rId42" Type="http://schemas.openxmlformats.org/officeDocument/2006/relationships/image" Target="../media/image116.jpeg"/><Relationship Id="rId47" Type="http://schemas.openxmlformats.org/officeDocument/2006/relationships/image" Target="../media/image121.jpeg"/><Relationship Id="rId7" Type="http://schemas.openxmlformats.org/officeDocument/2006/relationships/image" Target="../media/image81.jpeg"/><Relationship Id="rId2" Type="http://schemas.openxmlformats.org/officeDocument/2006/relationships/image" Target="../media/image76.jpeg"/><Relationship Id="rId16" Type="http://schemas.openxmlformats.org/officeDocument/2006/relationships/image" Target="../media/image90.jpeg"/><Relationship Id="rId29" Type="http://schemas.openxmlformats.org/officeDocument/2006/relationships/image" Target="../media/image103.png"/><Relationship Id="rId1" Type="http://schemas.openxmlformats.org/officeDocument/2006/relationships/image" Target="../media/image75.jpeg"/><Relationship Id="rId6" Type="http://schemas.openxmlformats.org/officeDocument/2006/relationships/image" Target="../media/image80.png"/><Relationship Id="rId11" Type="http://schemas.openxmlformats.org/officeDocument/2006/relationships/image" Target="../media/image85.jpeg"/><Relationship Id="rId24" Type="http://schemas.openxmlformats.org/officeDocument/2006/relationships/image" Target="../media/image98.jpeg"/><Relationship Id="rId32" Type="http://schemas.openxmlformats.org/officeDocument/2006/relationships/image" Target="../media/image106.png"/><Relationship Id="rId37" Type="http://schemas.openxmlformats.org/officeDocument/2006/relationships/image" Target="../media/image111.jpeg"/><Relationship Id="rId40" Type="http://schemas.openxmlformats.org/officeDocument/2006/relationships/image" Target="../media/image114.jpeg"/><Relationship Id="rId45" Type="http://schemas.openxmlformats.org/officeDocument/2006/relationships/image" Target="../media/image119.jpeg"/><Relationship Id="rId5" Type="http://schemas.openxmlformats.org/officeDocument/2006/relationships/image" Target="../media/image79.png"/><Relationship Id="rId15" Type="http://schemas.openxmlformats.org/officeDocument/2006/relationships/image" Target="../media/image89.jpeg"/><Relationship Id="rId23" Type="http://schemas.openxmlformats.org/officeDocument/2006/relationships/image" Target="../media/image97.jpeg"/><Relationship Id="rId28" Type="http://schemas.openxmlformats.org/officeDocument/2006/relationships/image" Target="../media/image102.jpeg"/><Relationship Id="rId36" Type="http://schemas.openxmlformats.org/officeDocument/2006/relationships/image" Target="../media/image110.jpeg"/><Relationship Id="rId10" Type="http://schemas.openxmlformats.org/officeDocument/2006/relationships/image" Target="../media/image84.jpeg"/><Relationship Id="rId19" Type="http://schemas.openxmlformats.org/officeDocument/2006/relationships/image" Target="../media/image93.jpeg"/><Relationship Id="rId31" Type="http://schemas.openxmlformats.org/officeDocument/2006/relationships/image" Target="../media/image105.jpeg"/><Relationship Id="rId44" Type="http://schemas.openxmlformats.org/officeDocument/2006/relationships/image" Target="../media/image118.jpeg"/><Relationship Id="rId4" Type="http://schemas.openxmlformats.org/officeDocument/2006/relationships/image" Target="../media/image78.jpeg"/><Relationship Id="rId9" Type="http://schemas.openxmlformats.org/officeDocument/2006/relationships/image" Target="../media/image83.jpeg"/><Relationship Id="rId14" Type="http://schemas.openxmlformats.org/officeDocument/2006/relationships/image" Target="../media/image88.jpeg"/><Relationship Id="rId22" Type="http://schemas.openxmlformats.org/officeDocument/2006/relationships/image" Target="../media/image96.jpeg"/><Relationship Id="rId27" Type="http://schemas.openxmlformats.org/officeDocument/2006/relationships/image" Target="../media/image101.jpeg"/><Relationship Id="rId30" Type="http://schemas.openxmlformats.org/officeDocument/2006/relationships/image" Target="../media/image104.jpeg"/><Relationship Id="rId35" Type="http://schemas.openxmlformats.org/officeDocument/2006/relationships/image" Target="../media/image109.jpeg"/><Relationship Id="rId43" Type="http://schemas.openxmlformats.org/officeDocument/2006/relationships/image" Target="../media/image117.jpeg"/><Relationship Id="rId48" Type="http://schemas.openxmlformats.org/officeDocument/2006/relationships/image" Target="../media/image122.jpeg"/><Relationship Id="rId8" Type="http://schemas.openxmlformats.org/officeDocument/2006/relationships/image" Target="../media/image82.jpeg"/><Relationship Id="rId3" Type="http://schemas.openxmlformats.org/officeDocument/2006/relationships/image" Target="../media/image77.jpeg"/><Relationship Id="rId12" Type="http://schemas.openxmlformats.org/officeDocument/2006/relationships/image" Target="../media/image86.jpeg"/><Relationship Id="rId17" Type="http://schemas.openxmlformats.org/officeDocument/2006/relationships/image" Target="../media/image91.png"/><Relationship Id="rId25" Type="http://schemas.openxmlformats.org/officeDocument/2006/relationships/image" Target="../media/image99.jpeg"/><Relationship Id="rId33" Type="http://schemas.openxmlformats.org/officeDocument/2006/relationships/image" Target="../media/image107.png"/><Relationship Id="rId38" Type="http://schemas.openxmlformats.org/officeDocument/2006/relationships/image" Target="../media/image112.jpeg"/><Relationship Id="rId46" Type="http://schemas.openxmlformats.org/officeDocument/2006/relationships/image" Target="../media/image120.jpg"/><Relationship Id="rId20" Type="http://schemas.openxmlformats.org/officeDocument/2006/relationships/image" Target="../media/image94.jpeg"/><Relationship Id="rId41" Type="http://schemas.openxmlformats.org/officeDocument/2006/relationships/image" Target="../media/image115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0.jpeg"/><Relationship Id="rId13" Type="http://schemas.openxmlformats.org/officeDocument/2006/relationships/image" Target="../media/image135.png"/><Relationship Id="rId18" Type="http://schemas.openxmlformats.org/officeDocument/2006/relationships/image" Target="../media/image140.jpeg"/><Relationship Id="rId3" Type="http://schemas.openxmlformats.org/officeDocument/2006/relationships/image" Target="../media/image125.jpeg"/><Relationship Id="rId21" Type="http://schemas.openxmlformats.org/officeDocument/2006/relationships/image" Target="../media/image143.jpeg"/><Relationship Id="rId7" Type="http://schemas.openxmlformats.org/officeDocument/2006/relationships/image" Target="../media/image129.jpeg"/><Relationship Id="rId12" Type="http://schemas.openxmlformats.org/officeDocument/2006/relationships/image" Target="../media/image134.png"/><Relationship Id="rId17" Type="http://schemas.openxmlformats.org/officeDocument/2006/relationships/image" Target="../media/image139.jpeg"/><Relationship Id="rId2" Type="http://schemas.openxmlformats.org/officeDocument/2006/relationships/image" Target="../media/image124.jpeg"/><Relationship Id="rId16" Type="http://schemas.openxmlformats.org/officeDocument/2006/relationships/image" Target="../media/image138.jpeg"/><Relationship Id="rId20" Type="http://schemas.openxmlformats.org/officeDocument/2006/relationships/image" Target="../media/image142.jpeg"/><Relationship Id="rId1" Type="http://schemas.openxmlformats.org/officeDocument/2006/relationships/image" Target="../media/image123.jpeg"/><Relationship Id="rId6" Type="http://schemas.openxmlformats.org/officeDocument/2006/relationships/image" Target="../media/image128.jpeg"/><Relationship Id="rId11" Type="http://schemas.openxmlformats.org/officeDocument/2006/relationships/image" Target="../media/image133.jpeg"/><Relationship Id="rId24" Type="http://schemas.openxmlformats.org/officeDocument/2006/relationships/image" Target="../media/image146.jpeg"/><Relationship Id="rId5" Type="http://schemas.openxmlformats.org/officeDocument/2006/relationships/image" Target="../media/image127.jpeg"/><Relationship Id="rId15" Type="http://schemas.openxmlformats.org/officeDocument/2006/relationships/image" Target="../media/image137.jpeg"/><Relationship Id="rId23" Type="http://schemas.openxmlformats.org/officeDocument/2006/relationships/image" Target="../media/image145.jpeg"/><Relationship Id="rId10" Type="http://schemas.openxmlformats.org/officeDocument/2006/relationships/image" Target="../media/image132.jpeg"/><Relationship Id="rId19" Type="http://schemas.openxmlformats.org/officeDocument/2006/relationships/image" Target="../media/image141.jpeg"/><Relationship Id="rId4" Type="http://schemas.openxmlformats.org/officeDocument/2006/relationships/image" Target="../media/image126.jpeg"/><Relationship Id="rId9" Type="http://schemas.openxmlformats.org/officeDocument/2006/relationships/image" Target="../media/image131.jpeg"/><Relationship Id="rId14" Type="http://schemas.openxmlformats.org/officeDocument/2006/relationships/image" Target="../media/image136.png"/><Relationship Id="rId22" Type="http://schemas.openxmlformats.org/officeDocument/2006/relationships/image" Target="../media/image144.jpeg"/></Relationships>
</file>

<file path=xl/drawings/_rels/drawing5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72.png"/><Relationship Id="rId21" Type="http://schemas.openxmlformats.org/officeDocument/2006/relationships/image" Target="../media/image167.jpeg"/><Relationship Id="rId42" Type="http://schemas.openxmlformats.org/officeDocument/2006/relationships/image" Target="../media/image188.jpeg"/><Relationship Id="rId47" Type="http://schemas.openxmlformats.org/officeDocument/2006/relationships/image" Target="../media/image193.png"/><Relationship Id="rId63" Type="http://schemas.openxmlformats.org/officeDocument/2006/relationships/image" Target="../media/image209.jpeg"/><Relationship Id="rId68" Type="http://schemas.openxmlformats.org/officeDocument/2006/relationships/image" Target="../media/image214.emf"/><Relationship Id="rId84" Type="http://schemas.openxmlformats.org/officeDocument/2006/relationships/image" Target="../media/image230.jpeg"/><Relationship Id="rId16" Type="http://schemas.openxmlformats.org/officeDocument/2006/relationships/image" Target="../media/image162.jpeg"/><Relationship Id="rId11" Type="http://schemas.openxmlformats.org/officeDocument/2006/relationships/image" Target="../media/image157.jpeg"/><Relationship Id="rId32" Type="http://schemas.openxmlformats.org/officeDocument/2006/relationships/image" Target="../media/image178.jpeg"/><Relationship Id="rId37" Type="http://schemas.openxmlformats.org/officeDocument/2006/relationships/image" Target="../media/image183.jpeg"/><Relationship Id="rId53" Type="http://schemas.openxmlformats.org/officeDocument/2006/relationships/image" Target="../media/image199.png"/><Relationship Id="rId58" Type="http://schemas.openxmlformats.org/officeDocument/2006/relationships/image" Target="../media/image204.jpeg"/><Relationship Id="rId74" Type="http://schemas.openxmlformats.org/officeDocument/2006/relationships/image" Target="../media/image220.jpeg"/><Relationship Id="rId79" Type="http://schemas.openxmlformats.org/officeDocument/2006/relationships/image" Target="../media/image225.jpeg"/><Relationship Id="rId5" Type="http://schemas.openxmlformats.org/officeDocument/2006/relationships/image" Target="../media/image151.jpeg"/><Relationship Id="rId19" Type="http://schemas.openxmlformats.org/officeDocument/2006/relationships/image" Target="../media/image165.jpeg"/><Relationship Id="rId14" Type="http://schemas.openxmlformats.org/officeDocument/2006/relationships/image" Target="../media/image160.jpeg"/><Relationship Id="rId22" Type="http://schemas.openxmlformats.org/officeDocument/2006/relationships/image" Target="../media/image168.jpeg"/><Relationship Id="rId27" Type="http://schemas.openxmlformats.org/officeDocument/2006/relationships/image" Target="../media/image173.jpeg"/><Relationship Id="rId30" Type="http://schemas.openxmlformats.org/officeDocument/2006/relationships/image" Target="../media/image176.jpeg"/><Relationship Id="rId35" Type="http://schemas.openxmlformats.org/officeDocument/2006/relationships/image" Target="../media/image181.jpeg"/><Relationship Id="rId43" Type="http://schemas.openxmlformats.org/officeDocument/2006/relationships/image" Target="../media/image189.jpeg"/><Relationship Id="rId48" Type="http://schemas.openxmlformats.org/officeDocument/2006/relationships/image" Target="../media/image194.png"/><Relationship Id="rId56" Type="http://schemas.openxmlformats.org/officeDocument/2006/relationships/image" Target="../media/image202.png"/><Relationship Id="rId64" Type="http://schemas.openxmlformats.org/officeDocument/2006/relationships/image" Target="../media/image210.jpeg"/><Relationship Id="rId69" Type="http://schemas.openxmlformats.org/officeDocument/2006/relationships/image" Target="../media/image215.png"/><Relationship Id="rId77" Type="http://schemas.openxmlformats.org/officeDocument/2006/relationships/image" Target="../media/image223.png"/><Relationship Id="rId8" Type="http://schemas.openxmlformats.org/officeDocument/2006/relationships/image" Target="../media/image154.jpeg"/><Relationship Id="rId51" Type="http://schemas.openxmlformats.org/officeDocument/2006/relationships/image" Target="../media/image197.jpeg"/><Relationship Id="rId72" Type="http://schemas.openxmlformats.org/officeDocument/2006/relationships/image" Target="../media/image218.jpeg"/><Relationship Id="rId80" Type="http://schemas.openxmlformats.org/officeDocument/2006/relationships/image" Target="../media/image226.jpeg"/><Relationship Id="rId85" Type="http://schemas.openxmlformats.org/officeDocument/2006/relationships/image" Target="../media/image231.jpeg"/><Relationship Id="rId3" Type="http://schemas.openxmlformats.org/officeDocument/2006/relationships/image" Target="../media/image149.jpeg"/><Relationship Id="rId12" Type="http://schemas.openxmlformats.org/officeDocument/2006/relationships/image" Target="../media/image158.jpeg"/><Relationship Id="rId17" Type="http://schemas.openxmlformats.org/officeDocument/2006/relationships/image" Target="../media/image163.jpeg"/><Relationship Id="rId25" Type="http://schemas.openxmlformats.org/officeDocument/2006/relationships/image" Target="../media/image171.jpeg"/><Relationship Id="rId33" Type="http://schemas.openxmlformats.org/officeDocument/2006/relationships/image" Target="../media/image179.jpeg"/><Relationship Id="rId38" Type="http://schemas.openxmlformats.org/officeDocument/2006/relationships/image" Target="../media/image184.jpeg"/><Relationship Id="rId46" Type="http://schemas.openxmlformats.org/officeDocument/2006/relationships/image" Target="../media/image192.jpeg"/><Relationship Id="rId59" Type="http://schemas.openxmlformats.org/officeDocument/2006/relationships/image" Target="../media/image205.png"/><Relationship Id="rId67" Type="http://schemas.openxmlformats.org/officeDocument/2006/relationships/image" Target="../media/image213.jpeg"/><Relationship Id="rId20" Type="http://schemas.openxmlformats.org/officeDocument/2006/relationships/image" Target="../media/image166.png"/><Relationship Id="rId41" Type="http://schemas.openxmlformats.org/officeDocument/2006/relationships/image" Target="../media/image187.jpeg"/><Relationship Id="rId54" Type="http://schemas.openxmlformats.org/officeDocument/2006/relationships/image" Target="../media/image200.png"/><Relationship Id="rId62" Type="http://schemas.openxmlformats.org/officeDocument/2006/relationships/image" Target="../media/image208.png"/><Relationship Id="rId70" Type="http://schemas.openxmlformats.org/officeDocument/2006/relationships/image" Target="../media/image216.png"/><Relationship Id="rId75" Type="http://schemas.openxmlformats.org/officeDocument/2006/relationships/image" Target="../media/image221.jpeg"/><Relationship Id="rId83" Type="http://schemas.openxmlformats.org/officeDocument/2006/relationships/image" Target="../media/image229.jpeg"/><Relationship Id="rId88" Type="http://schemas.openxmlformats.org/officeDocument/2006/relationships/image" Target="../media/image234.jpeg"/><Relationship Id="rId1" Type="http://schemas.openxmlformats.org/officeDocument/2006/relationships/image" Target="../media/image147.png"/><Relationship Id="rId6" Type="http://schemas.openxmlformats.org/officeDocument/2006/relationships/image" Target="../media/image152.jpeg"/><Relationship Id="rId15" Type="http://schemas.openxmlformats.org/officeDocument/2006/relationships/image" Target="../media/image161.jpeg"/><Relationship Id="rId23" Type="http://schemas.openxmlformats.org/officeDocument/2006/relationships/image" Target="../media/image169.jpeg"/><Relationship Id="rId28" Type="http://schemas.openxmlformats.org/officeDocument/2006/relationships/image" Target="../media/image174.png"/><Relationship Id="rId36" Type="http://schemas.openxmlformats.org/officeDocument/2006/relationships/image" Target="../media/image182.jpeg"/><Relationship Id="rId49" Type="http://schemas.openxmlformats.org/officeDocument/2006/relationships/image" Target="../media/image195.jpeg"/><Relationship Id="rId57" Type="http://schemas.openxmlformats.org/officeDocument/2006/relationships/image" Target="../media/image203.jpeg"/><Relationship Id="rId10" Type="http://schemas.openxmlformats.org/officeDocument/2006/relationships/image" Target="../media/image156.png"/><Relationship Id="rId31" Type="http://schemas.openxmlformats.org/officeDocument/2006/relationships/image" Target="../media/image177.png"/><Relationship Id="rId44" Type="http://schemas.openxmlformats.org/officeDocument/2006/relationships/image" Target="../media/image190.emf"/><Relationship Id="rId52" Type="http://schemas.openxmlformats.org/officeDocument/2006/relationships/image" Target="../media/image198.jpeg"/><Relationship Id="rId60" Type="http://schemas.openxmlformats.org/officeDocument/2006/relationships/image" Target="../media/image206.jpeg"/><Relationship Id="rId65" Type="http://schemas.openxmlformats.org/officeDocument/2006/relationships/image" Target="../media/image211.jpeg"/><Relationship Id="rId73" Type="http://schemas.openxmlformats.org/officeDocument/2006/relationships/image" Target="../media/image219.jpeg"/><Relationship Id="rId78" Type="http://schemas.openxmlformats.org/officeDocument/2006/relationships/image" Target="../media/image224.png"/><Relationship Id="rId81" Type="http://schemas.openxmlformats.org/officeDocument/2006/relationships/image" Target="../media/image227.jpeg"/><Relationship Id="rId86" Type="http://schemas.openxmlformats.org/officeDocument/2006/relationships/image" Target="../media/image232.jpeg"/><Relationship Id="rId4" Type="http://schemas.openxmlformats.org/officeDocument/2006/relationships/image" Target="../media/image150.jpeg"/><Relationship Id="rId9" Type="http://schemas.openxmlformats.org/officeDocument/2006/relationships/image" Target="../media/image155.jpeg"/><Relationship Id="rId13" Type="http://schemas.openxmlformats.org/officeDocument/2006/relationships/image" Target="../media/image159.jpeg"/><Relationship Id="rId18" Type="http://schemas.openxmlformats.org/officeDocument/2006/relationships/image" Target="../media/image164.jpeg"/><Relationship Id="rId39" Type="http://schemas.openxmlformats.org/officeDocument/2006/relationships/image" Target="../media/image185.jpeg"/><Relationship Id="rId34" Type="http://schemas.openxmlformats.org/officeDocument/2006/relationships/image" Target="../media/image180.jpeg"/><Relationship Id="rId50" Type="http://schemas.openxmlformats.org/officeDocument/2006/relationships/image" Target="../media/image196.jpeg"/><Relationship Id="rId55" Type="http://schemas.openxmlformats.org/officeDocument/2006/relationships/image" Target="../media/image201.png"/><Relationship Id="rId76" Type="http://schemas.openxmlformats.org/officeDocument/2006/relationships/image" Target="../media/image222.jpeg"/><Relationship Id="rId7" Type="http://schemas.openxmlformats.org/officeDocument/2006/relationships/image" Target="../media/image153.jpeg"/><Relationship Id="rId71" Type="http://schemas.openxmlformats.org/officeDocument/2006/relationships/image" Target="../media/image217.png"/><Relationship Id="rId2" Type="http://schemas.openxmlformats.org/officeDocument/2006/relationships/image" Target="../media/image148.png"/><Relationship Id="rId29" Type="http://schemas.openxmlformats.org/officeDocument/2006/relationships/image" Target="../media/image175.jpeg"/><Relationship Id="rId24" Type="http://schemas.openxmlformats.org/officeDocument/2006/relationships/image" Target="../media/image170.jpeg"/><Relationship Id="rId40" Type="http://schemas.openxmlformats.org/officeDocument/2006/relationships/image" Target="../media/image186.jpeg"/><Relationship Id="rId45" Type="http://schemas.openxmlformats.org/officeDocument/2006/relationships/image" Target="../media/image191.png"/><Relationship Id="rId66" Type="http://schemas.openxmlformats.org/officeDocument/2006/relationships/image" Target="../media/image212.jpeg"/><Relationship Id="rId87" Type="http://schemas.openxmlformats.org/officeDocument/2006/relationships/image" Target="../media/image233.png"/><Relationship Id="rId61" Type="http://schemas.openxmlformats.org/officeDocument/2006/relationships/image" Target="../media/image207.jpeg"/><Relationship Id="rId82" Type="http://schemas.openxmlformats.org/officeDocument/2006/relationships/image" Target="../media/image228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2.jpeg"/><Relationship Id="rId13" Type="http://schemas.openxmlformats.org/officeDocument/2006/relationships/image" Target="../media/image247.jpeg"/><Relationship Id="rId18" Type="http://schemas.openxmlformats.org/officeDocument/2006/relationships/image" Target="../media/image252.jpeg"/><Relationship Id="rId26" Type="http://schemas.openxmlformats.org/officeDocument/2006/relationships/image" Target="../media/image260.jpeg"/><Relationship Id="rId3" Type="http://schemas.openxmlformats.org/officeDocument/2006/relationships/image" Target="../media/image237.jpeg"/><Relationship Id="rId21" Type="http://schemas.openxmlformats.org/officeDocument/2006/relationships/image" Target="../media/image255.jpeg"/><Relationship Id="rId7" Type="http://schemas.openxmlformats.org/officeDocument/2006/relationships/image" Target="../media/image241.png"/><Relationship Id="rId12" Type="http://schemas.openxmlformats.org/officeDocument/2006/relationships/image" Target="../media/image246.png"/><Relationship Id="rId17" Type="http://schemas.openxmlformats.org/officeDocument/2006/relationships/image" Target="../media/image251.jpeg"/><Relationship Id="rId25" Type="http://schemas.openxmlformats.org/officeDocument/2006/relationships/image" Target="../media/image259.jpeg"/><Relationship Id="rId2" Type="http://schemas.openxmlformats.org/officeDocument/2006/relationships/image" Target="../media/image236.jpeg"/><Relationship Id="rId16" Type="http://schemas.openxmlformats.org/officeDocument/2006/relationships/image" Target="../media/image250.jpeg"/><Relationship Id="rId20" Type="http://schemas.openxmlformats.org/officeDocument/2006/relationships/image" Target="../media/image254.jpeg"/><Relationship Id="rId1" Type="http://schemas.openxmlformats.org/officeDocument/2006/relationships/image" Target="../media/image235.jpeg"/><Relationship Id="rId6" Type="http://schemas.openxmlformats.org/officeDocument/2006/relationships/image" Target="../media/image240.jpeg"/><Relationship Id="rId11" Type="http://schemas.openxmlformats.org/officeDocument/2006/relationships/image" Target="../media/image245.jpeg"/><Relationship Id="rId24" Type="http://schemas.openxmlformats.org/officeDocument/2006/relationships/image" Target="../media/image258.jpeg"/><Relationship Id="rId5" Type="http://schemas.openxmlformats.org/officeDocument/2006/relationships/image" Target="../media/image239.jpeg"/><Relationship Id="rId15" Type="http://schemas.openxmlformats.org/officeDocument/2006/relationships/image" Target="../media/image249.jpeg"/><Relationship Id="rId23" Type="http://schemas.openxmlformats.org/officeDocument/2006/relationships/image" Target="../media/image257.jpeg"/><Relationship Id="rId10" Type="http://schemas.openxmlformats.org/officeDocument/2006/relationships/image" Target="../media/image244.jpeg"/><Relationship Id="rId19" Type="http://schemas.openxmlformats.org/officeDocument/2006/relationships/image" Target="../media/image253.jpeg"/><Relationship Id="rId4" Type="http://schemas.openxmlformats.org/officeDocument/2006/relationships/image" Target="../media/image238.jpeg"/><Relationship Id="rId9" Type="http://schemas.openxmlformats.org/officeDocument/2006/relationships/image" Target="../media/image243.jpeg"/><Relationship Id="rId14" Type="http://schemas.openxmlformats.org/officeDocument/2006/relationships/image" Target="../media/image248.jpeg"/><Relationship Id="rId22" Type="http://schemas.openxmlformats.org/officeDocument/2006/relationships/image" Target="../media/image256.jpeg"/><Relationship Id="rId27" Type="http://schemas.openxmlformats.org/officeDocument/2006/relationships/image" Target="../media/image261.jpe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74.jpeg"/><Relationship Id="rId18" Type="http://schemas.openxmlformats.org/officeDocument/2006/relationships/image" Target="../media/image279.emf"/><Relationship Id="rId26" Type="http://schemas.openxmlformats.org/officeDocument/2006/relationships/image" Target="../media/image287.png"/><Relationship Id="rId39" Type="http://schemas.openxmlformats.org/officeDocument/2006/relationships/image" Target="../media/image300.jpeg"/><Relationship Id="rId21" Type="http://schemas.openxmlformats.org/officeDocument/2006/relationships/image" Target="../media/image282.png"/><Relationship Id="rId34" Type="http://schemas.openxmlformats.org/officeDocument/2006/relationships/image" Target="../media/image295.jpeg"/><Relationship Id="rId7" Type="http://schemas.openxmlformats.org/officeDocument/2006/relationships/image" Target="../media/image268.jpeg"/><Relationship Id="rId12" Type="http://schemas.openxmlformats.org/officeDocument/2006/relationships/image" Target="../media/image273.jpeg"/><Relationship Id="rId17" Type="http://schemas.openxmlformats.org/officeDocument/2006/relationships/image" Target="../media/image278.jpeg"/><Relationship Id="rId25" Type="http://schemas.openxmlformats.org/officeDocument/2006/relationships/image" Target="../media/image286.png"/><Relationship Id="rId33" Type="http://schemas.openxmlformats.org/officeDocument/2006/relationships/image" Target="../media/image294.jpeg"/><Relationship Id="rId38" Type="http://schemas.openxmlformats.org/officeDocument/2006/relationships/image" Target="../media/image299.jpeg"/><Relationship Id="rId2" Type="http://schemas.openxmlformats.org/officeDocument/2006/relationships/image" Target="../media/image263.jpeg"/><Relationship Id="rId16" Type="http://schemas.openxmlformats.org/officeDocument/2006/relationships/image" Target="../media/image277.jpeg"/><Relationship Id="rId20" Type="http://schemas.openxmlformats.org/officeDocument/2006/relationships/image" Target="../media/image281.emf"/><Relationship Id="rId29" Type="http://schemas.openxmlformats.org/officeDocument/2006/relationships/image" Target="../media/image290.jpeg"/><Relationship Id="rId1" Type="http://schemas.openxmlformats.org/officeDocument/2006/relationships/image" Target="../media/image262.jpeg"/><Relationship Id="rId6" Type="http://schemas.openxmlformats.org/officeDocument/2006/relationships/image" Target="../media/image267.jpeg"/><Relationship Id="rId11" Type="http://schemas.openxmlformats.org/officeDocument/2006/relationships/image" Target="../media/image272.jpeg"/><Relationship Id="rId24" Type="http://schemas.openxmlformats.org/officeDocument/2006/relationships/image" Target="../media/image285.png"/><Relationship Id="rId32" Type="http://schemas.openxmlformats.org/officeDocument/2006/relationships/image" Target="../media/image293.png"/><Relationship Id="rId37" Type="http://schemas.openxmlformats.org/officeDocument/2006/relationships/image" Target="../media/image298.jpeg"/><Relationship Id="rId5" Type="http://schemas.openxmlformats.org/officeDocument/2006/relationships/image" Target="../media/image266.jpeg"/><Relationship Id="rId15" Type="http://schemas.openxmlformats.org/officeDocument/2006/relationships/image" Target="../media/image276.jpeg"/><Relationship Id="rId23" Type="http://schemas.openxmlformats.org/officeDocument/2006/relationships/image" Target="../media/image284.png"/><Relationship Id="rId28" Type="http://schemas.openxmlformats.org/officeDocument/2006/relationships/image" Target="../media/image289.jpeg"/><Relationship Id="rId36" Type="http://schemas.openxmlformats.org/officeDocument/2006/relationships/image" Target="../media/image297.png"/><Relationship Id="rId10" Type="http://schemas.openxmlformats.org/officeDocument/2006/relationships/image" Target="../media/image271.jpeg"/><Relationship Id="rId19" Type="http://schemas.openxmlformats.org/officeDocument/2006/relationships/image" Target="../media/image280.png"/><Relationship Id="rId31" Type="http://schemas.openxmlformats.org/officeDocument/2006/relationships/image" Target="../media/image292.jpeg"/><Relationship Id="rId4" Type="http://schemas.openxmlformats.org/officeDocument/2006/relationships/image" Target="../media/image265.jpeg"/><Relationship Id="rId9" Type="http://schemas.openxmlformats.org/officeDocument/2006/relationships/image" Target="../media/image270.jpeg"/><Relationship Id="rId14" Type="http://schemas.openxmlformats.org/officeDocument/2006/relationships/image" Target="../media/image275.jpeg"/><Relationship Id="rId22" Type="http://schemas.openxmlformats.org/officeDocument/2006/relationships/image" Target="../media/image283.png"/><Relationship Id="rId27" Type="http://schemas.openxmlformats.org/officeDocument/2006/relationships/image" Target="../media/image288.png"/><Relationship Id="rId30" Type="http://schemas.openxmlformats.org/officeDocument/2006/relationships/image" Target="../media/image291.jpeg"/><Relationship Id="rId35" Type="http://schemas.openxmlformats.org/officeDocument/2006/relationships/image" Target="../media/image296.jpeg"/><Relationship Id="rId8" Type="http://schemas.openxmlformats.org/officeDocument/2006/relationships/image" Target="../media/image269.png"/><Relationship Id="rId3" Type="http://schemas.openxmlformats.org/officeDocument/2006/relationships/image" Target="../media/image264.jpe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13.jpeg"/><Relationship Id="rId18" Type="http://schemas.openxmlformats.org/officeDocument/2006/relationships/image" Target="../media/image318.jpeg"/><Relationship Id="rId26" Type="http://schemas.openxmlformats.org/officeDocument/2006/relationships/image" Target="../media/image326.png"/><Relationship Id="rId39" Type="http://schemas.openxmlformats.org/officeDocument/2006/relationships/image" Target="../media/image339.jpeg"/><Relationship Id="rId21" Type="http://schemas.openxmlformats.org/officeDocument/2006/relationships/image" Target="../media/image321.jpeg"/><Relationship Id="rId34" Type="http://schemas.openxmlformats.org/officeDocument/2006/relationships/image" Target="../media/image334.png"/><Relationship Id="rId42" Type="http://schemas.openxmlformats.org/officeDocument/2006/relationships/image" Target="../media/image342.jpeg"/><Relationship Id="rId7" Type="http://schemas.openxmlformats.org/officeDocument/2006/relationships/image" Target="../media/image307.jpeg"/><Relationship Id="rId2" Type="http://schemas.openxmlformats.org/officeDocument/2006/relationships/image" Target="../media/image302.jpeg"/><Relationship Id="rId16" Type="http://schemas.openxmlformats.org/officeDocument/2006/relationships/image" Target="../media/image316.jpeg"/><Relationship Id="rId29" Type="http://schemas.openxmlformats.org/officeDocument/2006/relationships/image" Target="../media/image329.jpeg"/><Relationship Id="rId1" Type="http://schemas.openxmlformats.org/officeDocument/2006/relationships/image" Target="../media/image301.jpeg"/><Relationship Id="rId6" Type="http://schemas.openxmlformats.org/officeDocument/2006/relationships/image" Target="../media/image306.jpeg"/><Relationship Id="rId11" Type="http://schemas.openxmlformats.org/officeDocument/2006/relationships/image" Target="../media/image311.jpeg"/><Relationship Id="rId24" Type="http://schemas.openxmlformats.org/officeDocument/2006/relationships/image" Target="../media/image324.png"/><Relationship Id="rId32" Type="http://schemas.openxmlformats.org/officeDocument/2006/relationships/image" Target="../media/image332.jpeg"/><Relationship Id="rId37" Type="http://schemas.openxmlformats.org/officeDocument/2006/relationships/image" Target="../media/image337.jpeg"/><Relationship Id="rId40" Type="http://schemas.openxmlformats.org/officeDocument/2006/relationships/image" Target="../media/image340.jpeg"/><Relationship Id="rId45" Type="http://schemas.openxmlformats.org/officeDocument/2006/relationships/image" Target="../media/image345.jpeg"/><Relationship Id="rId5" Type="http://schemas.openxmlformats.org/officeDocument/2006/relationships/image" Target="../media/image305.jpeg"/><Relationship Id="rId15" Type="http://schemas.openxmlformats.org/officeDocument/2006/relationships/image" Target="../media/image315.png"/><Relationship Id="rId23" Type="http://schemas.openxmlformats.org/officeDocument/2006/relationships/image" Target="../media/image323.jpeg"/><Relationship Id="rId28" Type="http://schemas.openxmlformats.org/officeDocument/2006/relationships/image" Target="../media/image328.jpeg"/><Relationship Id="rId36" Type="http://schemas.openxmlformats.org/officeDocument/2006/relationships/image" Target="../media/image336.jpeg"/><Relationship Id="rId10" Type="http://schemas.openxmlformats.org/officeDocument/2006/relationships/image" Target="../media/image310.jpeg"/><Relationship Id="rId19" Type="http://schemas.openxmlformats.org/officeDocument/2006/relationships/image" Target="../media/image319.jpeg"/><Relationship Id="rId31" Type="http://schemas.openxmlformats.org/officeDocument/2006/relationships/image" Target="../media/image331.jpeg"/><Relationship Id="rId44" Type="http://schemas.openxmlformats.org/officeDocument/2006/relationships/image" Target="../media/image344.jpeg"/><Relationship Id="rId4" Type="http://schemas.openxmlformats.org/officeDocument/2006/relationships/image" Target="../media/image304.jpeg"/><Relationship Id="rId9" Type="http://schemas.openxmlformats.org/officeDocument/2006/relationships/image" Target="../media/image309.jpeg"/><Relationship Id="rId14" Type="http://schemas.openxmlformats.org/officeDocument/2006/relationships/image" Target="../media/image314.jpeg"/><Relationship Id="rId22" Type="http://schemas.openxmlformats.org/officeDocument/2006/relationships/image" Target="../media/image322.png"/><Relationship Id="rId27" Type="http://schemas.openxmlformats.org/officeDocument/2006/relationships/image" Target="../media/image327.png"/><Relationship Id="rId30" Type="http://schemas.openxmlformats.org/officeDocument/2006/relationships/image" Target="../media/image330.jpeg"/><Relationship Id="rId35" Type="http://schemas.openxmlformats.org/officeDocument/2006/relationships/image" Target="../media/image335.jpeg"/><Relationship Id="rId43" Type="http://schemas.openxmlformats.org/officeDocument/2006/relationships/image" Target="../media/image343.jpeg"/><Relationship Id="rId8" Type="http://schemas.openxmlformats.org/officeDocument/2006/relationships/image" Target="../media/image308.jpeg"/><Relationship Id="rId3" Type="http://schemas.openxmlformats.org/officeDocument/2006/relationships/image" Target="../media/image303.jpeg"/><Relationship Id="rId12" Type="http://schemas.openxmlformats.org/officeDocument/2006/relationships/image" Target="../media/image312.jpeg"/><Relationship Id="rId17" Type="http://schemas.openxmlformats.org/officeDocument/2006/relationships/image" Target="../media/image317.jpeg"/><Relationship Id="rId25" Type="http://schemas.openxmlformats.org/officeDocument/2006/relationships/image" Target="../media/image325.jpeg"/><Relationship Id="rId33" Type="http://schemas.openxmlformats.org/officeDocument/2006/relationships/image" Target="../media/image333.png"/><Relationship Id="rId38" Type="http://schemas.openxmlformats.org/officeDocument/2006/relationships/image" Target="../media/image338.jpeg"/><Relationship Id="rId46" Type="http://schemas.openxmlformats.org/officeDocument/2006/relationships/image" Target="../media/image346.jpeg"/><Relationship Id="rId20" Type="http://schemas.openxmlformats.org/officeDocument/2006/relationships/image" Target="../media/image320.jpeg"/><Relationship Id="rId41" Type="http://schemas.openxmlformats.org/officeDocument/2006/relationships/image" Target="../media/image341.pn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59.jpeg"/><Relationship Id="rId18" Type="http://schemas.openxmlformats.org/officeDocument/2006/relationships/image" Target="../media/image364.jpeg"/><Relationship Id="rId26" Type="http://schemas.openxmlformats.org/officeDocument/2006/relationships/image" Target="../media/image372.png"/><Relationship Id="rId39" Type="http://schemas.openxmlformats.org/officeDocument/2006/relationships/image" Target="../media/image385.jpeg"/><Relationship Id="rId21" Type="http://schemas.openxmlformats.org/officeDocument/2006/relationships/image" Target="../media/image367.png"/><Relationship Id="rId34" Type="http://schemas.openxmlformats.org/officeDocument/2006/relationships/image" Target="../media/image380.jpeg"/><Relationship Id="rId42" Type="http://schemas.openxmlformats.org/officeDocument/2006/relationships/image" Target="../media/image388.jpeg"/><Relationship Id="rId47" Type="http://schemas.openxmlformats.org/officeDocument/2006/relationships/image" Target="../media/image393.jpeg"/><Relationship Id="rId50" Type="http://schemas.openxmlformats.org/officeDocument/2006/relationships/image" Target="../media/image396.png"/><Relationship Id="rId7" Type="http://schemas.openxmlformats.org/officeDocument/2006/relationships/image" Target="../media/image353.png"/><Relationship Id="rId2" Type="http://schemas.openxmlformats.org/officeDocument/2006/relationships/image" Target="../media/image348.jpeg"/><Relationship Id="rId16" Type="http://schemas.openxmlformats.org/officeDocument/2006/relationships/image" Target="../media/image362.jpeg"/><Relationship Id="rId29" Type="http://schemas.openxmlformats.org/officeDocument/2006/relationships/image" Target="../media/image375.png"/><Relationship Id="rId11" Type="http://schemas.openxmlformats.org/officeDocument/2006/relationships/image" Target="../media/image357.jpeg"/><Relationship Id="rId24" Type="http://schemas.openxmlformats.org/officeDocument/2006/relationships/image" Target="../media/image370.png"/><Relationship Id="rId32" Type="http://schemas.openxmlformats.org/officeDocument/2006/relationships/image" Target="../media/image378.jpeg"/><Relationship Id="rId37" Type="http://schemas.openxmlformats.org/officeDocument/2006/relationships/image" Target="../media/image383.jpeg"/><Relationship Id="rId40" Type="http://schemas.openxmlformats.org/officeDocument/2006/relationships/image" Target="../media/image386.jpeg"/><Relationship Id="rId45" Type="http://schemas.openxmlformats.org/officeDocument/2006/relationships/image" Target="../media/image391.jpeg"/><Relationship Id="rId53" Type="http://schemas.openxmlformats.org/officeDocument/2006/relationships/image" Target="../media/image399.jpeg"/><Relationship Id="rId5" Type="http://schemas.openxmlformats.org/officeDocument/2006/relationships/image" Target="../media/image351.jpeg"/><Relationship Id="rId10" Type="http://schemas.openxmlformats.org/officeDocument/2006/relationships/image" Target="../media/image356.jpeg"/><Relationship Id="rId19" Type="http://schemas.openxmlformats.org/officeDocument/2006/relationships/image" Target="../media/image365.jpeg"/><Relationship Id="rId31" Type="http://schemas.openxmlformats.org/officeDocument/2006/relationships/image" Target="../media/image377.jpeg"/><Relationship Id="rId44" Type="http://schemas.openxmlformats.org/officeDocument/2006/relationships/image" Target="../media/image390.jpeg"/><Relationship Id="rId52" Type="http://schemas.openxmlformats.org/officeDocument/2006/relationships/image" Target="../media/image398.jpeg"/><Relationship Id="rId4" Type="http://schemas.openxmlformats.org/officeDocument/2006/relationships/image" Target="../media/image350.jpeg"/><Relationship Id="rId9" Type="http://schemas.openxmlformats.org/officeDocument/2006/relationships/image" Target="../media/image355.jpeg"/><Relationship Id="rId14" Type="http://schemas.openxmlformats.org/officeDocument/2006/relationships/image" Target="../media/image360.jpeg"/><Relationship Id="rId22" Type="http://schemas.openxmlformats.org/officeDocument/2006/relationships/image" Target="../media/image368.jpeg"/><Relationship Id="rId27" Type="http://schemas.openxmlformats.org/officeDocument/2006/relationships/image" Target="../media/image373.png"/><Relationship Id="rId30" Type="http://schemas.openxmlformats.org/officeDocument/2006/relationships/image" Target="../media/image376.jpeg"/><Relationship Id="rId35" Type="http://schemas.openxmlformats.org/officeDocument/2006/relationships/image" Target="../media/image381.jpeg"/><Relationship Id="rId43" Type="http://schemas.openxmlformats.org/officeDocument/2006/relationships/image" Target="../media/image389.jpeg"/><Relationship Id="rId48" Type="http://schemas.openxmlformats.org/officeDocument/2006/relationships/image" Target="../media/image394.jpeg"/><Relationship Id="rId8" Type="http://schemas.openxmlformats.org/officeDocument/2006/relationships/image" Target="../media/image354.jpeg"/><Relationship Id="rId51" Type="http://schemas.openxmlformats.org/officeDocument/2006/relationships/image" Target="../media/image397.jpeg"/><Relationship Id="rId3" Type="http://schemas.openxmlformats.org/officeDocument/2006/relationships/image" Target="../media/image349.jpeg"/><Relationship Id="rId12" Type="http://schemas.openxmlformats.org/officeDocument/2006/relationships/image" Target="../media/image358.jpeg"/><Relationship Id="rId17" Type="http://schemas.openxmlformats.org/officeDocument/2006/relationships/image" Target="../media/image363.jpeg"/><Relationship Id="rId25" Type="http://schemas.openxmlformats.org/officeDocument/2006/relationships/image" Target="../media/image371.png"/><Relationship Id="rId33" Type="http://schemas.openxmlformats.org/officeDocument/2006/relationships/image" Target="../media/image379.jpeg"/><Relationship Id="rId38" Type="http://schemas.openxmlformats.org/officeDocument/2006/relationships/image" Target="../media/image384.jpeg"/><Relationship Id="rId46" Type="http://schemas.openxmlformats.org/officeDocument/2006/relationships/image" Target="../media/image392.jpeg"/><Relationship Id="rId20" Type="http://schemas.openxmlformats.org/officeDocument/2006/relationships/image" Target="../media/image366.png"/><Relationship Id="rId41" Type="http://schemas.openxmlformats.org/officeDocument/2006/relationships/image" Target="../media/image387.jpeg"/><Relationship Id="rId54" Type="http://schemas.openxmlformats.org/officeDocument/2006/relationships/image" Target="../media/image400.jpeg"/><Relationship Id="rId1" Type="http://schemas.openxmlformats.org/officeDocument/2006/relationships/image" Target="../media/image347.jpeg"/><Relationship Id="rId6" Type="http://schemas.openxmlformats.org/officeDocument/2006/relationships/image" Target="../media/image352.png"/><Relationship Id="rId15" Type="http://schemas.openxmlformats.org/officeDocument/2006/relationships/image" Target="../media/image361.jpeg"/><Relationship Id="rId23" Type="http://schemas.openxmlformats.org/officeDocument/2006/relationships/image" Target="../media/image369.png"/><Relationship Id="rId28" Type="http://schemas.openxmlformats.org/officeDocument/2006/relationships/image" Target="../media/image374.png"/><Relationship Id="rId36" Type="http://schemas.openxmlformats.org/officeDocument/2006/relationships/image" Target="../media/image382.jpeg"/><Relationship Id="rId49" Type="http://schemas.openxmlformats.org/officeDocument/2006/relationships/image" Target="../media/image39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4</xdr:row>
      <xdr:rowOff>123825</xdr:rowOff>
    </xdr:from>
    <xdr:to>
      <xdr:col>0</xdr:col>
      <xdr:colOff>1200150</xdr:colOff>
      <xdr:row>6</xdr:row>
      <xdr:rowOff>95250</xdr:rowOff>
    </xdr:to>
    <xdr:pic>
      <xdr:nvPicPr>
        <xdr:cNvPr id="1816782" name="Picture 1" descr="422_preview">
          <a:extLst>
            <a:ext uri="{FF2B5EF4-FFF2-40B4-BE49-F238E27FC236}">
              <a16:creationId xmlns:a16="http://schemas.microsoft.com/office/drawing/2014/main" id="{69200039-294E-C727-DF65-1357182E1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31" b="6631"/>
        <a:stretch>
          <a:fillRect/>
        </a:stretch>
      </xdr:blipFill>
      <xdr:spPr bwMode="auto">
        <a:xfrm>
          <a:off x="447675" y="2238375"/>
          <a:ext cx="7524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19</xdr:row>
      <xdr:rowOff>47625</xdr:rowOff>
    </xdr:from>
    <xdr:to>
      <xdr:col>0</xdr:col>
      <xdr:colOff>1123950</xdr:colOff>
      <xdr:row>19</xdr:row>
      <xdr:rowOff>485775</xdr:rowOff>
    </xdr:to>
    <xdr:pic>
      <xdr:nvPicPr>
        <xdr:cNvPr id="1816788" name="Picture 44" descr="catalogfoto1005050">
          <a:extLst>
            <a:ext uri="{FF2B5EF4-FFF2-40B4-BE49-F238E27FC236}">
              <a16:creationId xmlns:a16="http://schemas.microsoft.com/office/drawing/2014/main" id="{E7984F2C-1ACC-2493-9225-2315596F6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62700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657225</xdr:colOff>
      <xdr:row>12</xdr:row>
      <xdr:rowOff>47625</xdr:rowOff>
    </xdr:from>
    <xdr:to>
      <xdr:col>0</xdr:col>
      <xdr:colOff>1323975</xdr:colOff>
      <xdr:row>12</xdr:row>
      <xdr:rowOff>495300</xdr:rowOff>
    </xdr:to>
    <xdr:pic>
      <xdr:nvPicPr>
        <xdr:cNvPr id="1816796" name="Рисунок 31" descr="5071466a7606f82cf0db38df5f7547f2_thumb_2e064ad5e573cfb6.jpeg">
          <a:extLst>
            <a:ext uri="{FF2B5EF4-FFF2-40B4-BE49-F238E27FC236}">
              <a16:creationId xmlns:a16="http://schemas.microsoft.com/office/drawing/2014/main" id="{4FBA4DED-B7EA-4671-FAAA-D4D55E235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638675"/>
          <a:ext cx="6667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21</xdr:row>
      <xdr:rowOff>76200</xdr:rowOff>
    </xdr:from>
    <xdr:to>
      <xdr:col>0</xdr:col>
      <xdr:colOff>1691941</xdr:colOff>
      <xdr:row>22</xdr:row>
      <xdr:rowOff>285750</xdr:rowOff>
    </xdr:to>
    <xdr:pic>
      <xdr:nvPicPr>
        <xdr:cNvPr id="1816797" name="Picture 47" descr="979_preview">
          <a:extLst>
            <a:ext uri="{FF2B5EF4-FFF2-40B4-BE49-F238E27FC236}">
              <a16:creationId xmlns:a16="http://schemas.microsoft.com/office/drawing/2014/main" id="{269DF349-5AC4-935F-4B5A-A5E463AF2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7229475"/>
          <a:ext cx="977566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20</xdr:row>
      <xdr:rowOff>76199</xdr:rowOff>
    </xdr:from>
    <xdr:to>
      <xdr:col>0</xdr:col>
      <xdr:colOff>676275</xdr:colOff>
      <xdr:row>22</xdr:row>
      <xdr:rowOff>38099</xdr:rowOff>
    </xdr:to>
    <xdr:pic>
      <xdr:nvPicPr>
        <xdr:cNvPr id="3" name="Рисунок 2" descr="Магнит мебельный SOLLER L-42 h-12,5 мм белый">
          <a:extLst>
            <a:ext uri="{FF2B5EF4-FFF2-40B4-BE49-F238E27FC236}">
              <a16:creationId xmlns:a16="http://schemas.microsoft.com/office/drawing/2014/main" id="{14DAE453-637B-3E63-34A8-05B09D229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915149"/>
          <a:ext cx="5619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18</xdr:row>
      <xdr:rowOff>114300</xdr:rowOff>
    </xdr:from>
    <xdr:to>
      <xdr:col>0</xdr:col>
      <xdr:colOff>1181100</xdr:colOff>
      <xdr:row>18</xdr:row>
      <xdr:rowOff>504825</xdr:rowOff>
    </xdr:to>
    <xdr:pic>
      <xdr:nvPicPr>
        <xdr:cNvPr id="4" name="Picture 43" descr="amortizator-300">
          <a:extLst>
            <a:ext uri="{FF2B5EF4-FFF2-40B4-BE49-F238E27FC236}">
              <a16:creationId xmlns:a16="http://schemas.microsoft.com/office/drawing/2014/main" id="{B1606C64-BE0F-44C2-84EE-9593C9F23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5810250"/>
          <a:ext cx="809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15</xdr:row>
      <xdr:rowOff>70841</xdr:rowOff>
    </xdr:from>
    <xdr:to>
      <xdr:col>0</xdr:col>
      <xdr:colOff>1409701</xdr:colOff>
      <xdr:row>15</xdr:row>
      <xdr:rowOff>676274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756A1FD-F5CE-A9B1-6B74-7DE5AE9A8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176241"/>
          <a:ext cx="1076326" cy="605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16</xdr:row>
      <xdr:rowOff>35123</xdr:rowOff>
    </xdr:from>
    <xdr:to>
      <xdr:col>0</xdr:col>
      <xdr:colOff>1295401</xdr:colOff>
      <xdr:row>16</xdr:row>
      <xdr:rowOff>619125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9B73F62-5C65-9DD2-6767-04AB987D4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835848"/>
          <a:ext cx="1038226" cy="584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704850</xdr:colOff>
      <xdr:row>14</xdr:row>
      <xdr:rowOff>65002</xdr:rowOff>
    </xdr:from>
    <xdr:to>
      <xdr:col>0</xdr:col>
      <xdr:colOff>1343025</xdr:colOff>
      <xdr:row>14</xdr:row>
      <xdr:rowOff>504825</xdr:rowOff>
    </xdr:to>
    <xdr:pic>
      <xdr:nvPicPr>
        <xdr:cNvPr id="9" name="Рисунок 30" descr="6f158db373b6255c29001ab4fa40ffb2_thumb_2e064ad5e573cfb6.jpeg">
          <a:extLst>
            <a:ext uri="{FF2B5EF4-FFF2-40B4-BE49-F238E27FC236}">
              <a16:creationId xmlns:a16="http://schemas.microsoft.com/office/drawing/2014/main" id="{9D881BFB-92D2-4D2D-A4BF-442593D13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5218027"/>
          <a:ext cx="638175" cy="439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13</xdr:row>
      <xdr:rowOff>44054</xdr:rowOff>
    </xdr:from>
    <xdr:to>
      <xdr:col>0</xdr:col>
      <xdr:colOff>1352550</xdr:colOff>
      <xdr:row>13</xdr:row>
      <xdr:rowOff>628056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49A29376-4DF2-E4DE-FBB2-960CC5F4D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016104"/>
          <a:ext cx="1038225" cy="584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11</xdr:row>
      <xdr:rowOff>66675</xdr:rowOff>
    </xdr:from>
    <xdr:to>
      <xdr:col>0</xdr:col>
      <xdr:colOff>1231898</xdr:colOff>
      <xdr:row>11</xdr:row>
      <xdr:rowOff>609599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9FA05F5-B7C8-C34D-E3D4-F1AC03494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19550"/>
          <a:ext cx="965198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7</xdr:row>
      <xdr:rowOff>52982</xdr:rowOff>
    </xdr:from>
    <xdr:to>
      <xdr:col>0</xdr:col>
      <xdr:colOff>1038225</xdr:colOff>
      <xdr:row>7</xdr:row>
      <xdr:rowOff>572690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BE67D074-F930-3052-BA69-3D8895689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62857"/>
          <a:ext cx="923925" cy="519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947209</xdr:colOff>
      <xdr:row>7</xdr:row>
      <xdr:rowOff>161925</xdr:rowOff>
    </xdr:from>
    <xdr:to>
      <xdr:col>0</xdr:col>
      <xdr:colOff>1743074</xdr:colOff>
      <xdr:row>7</xdr:row>
      <xdr:rowOff>609599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8133372-2815-3CA9-02F6-E23107993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209" y="2971800"/>
          <a:ext cx="795865" cy="447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352425</xdr:colOff>
      <xdr:row>8</xdr:row>
      <xdr:rowOff>51791</xdr:rowOff>
    </xdr:from>
    <xdr:to>
      <xdr:col>0</xdr:col>
      <xdr:colOff>1428750</xdr:colOff>
      <xdr:row>8</xdr:row>
      <xdr:rowOff>657224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FAE20DAE-CEEB-F777-24FE-D12229015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490316"/>
          <a:ext cx="1076325" cy="605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466726</xdr:colOff>
      <xdr:row>9</xdr:row>
      <xdr:rowOff>58340</xdr:rowOff>
    </xdr:from>
    <xdr:to>
      <xdr:col>0</xdr:col>
      <xdr:colOff>1362076</xdr:colOff>
      <xdr:row>9</xdr:row>
      <xdr:rowOff>561974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9E12497D-F9E0-C731-F4AA-7BEA6B694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6" y="4182665"/>
          <a:ext cx="895350" cy="503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10</xdr:row>
      <xdr:rowOff>28574</xdr:rowOff>
    </xdr:from>
    <xdr:to>
      <xdr:col>0</xdr:col>
      <xdr:colOff>1428750</xdr:colOff>
      <xdr:row>10</xdr:row>
      <xdr:rowOff>628649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E1A61CF4-1C54-4B9A-BC89-3AB3D3A21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838699"/>
          <a:ext cx="10668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447674</xdr:colOff>
      <xdr:row>17</xdr:row>
      <xdr:rowOff>19050</xdr:rowOff>
    </xdr:from>
    <xdr:to>
      <xdr:col>0</xdr:col>
      <xdr:colOff>1295399</xdr:colOff>
      <xdr:row>17</xdr:row>
      <xdr:rowOff>645583</xdr:rowOff>
    </xdr:to>
    <xdr:pic>
      <xdr:nvPicPr>
        <xdr:cNvPr id="7" name="Рисунок 6" descr="Корпус для накладной установки AMF14 и AMF15, серый (AMF16/GR)">
          <a:extLst>
            <a:ext uri="{FF2B5EF4-FFF2-40B4-BE49-F238E27FC236}">
              <a16:creationId xmlns:a16="http://schemas.microsoft.com/office/drawing/2014/main" id="{BFDBEB4F-907D-D8EF-FECA-C175D19E3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8915400"/>
          <a:ext cx="847725" cy="626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2</xdr:row>
      <xdr:rowOff>161925</xdr:rowOff>
    </xdr:from>
    <xdr:to>
      <xdr:col>0</xdr:col>
      <xdr:colOff>1181100</xdr:colOff>
      <xdr:row>6</xdr:row>
      <xdr:rowOff>57150</xdr:rowOff>
    </xdr:to>
    <xdr:pic>
      <xdr:nvPicPr>
        <xdr:cNvPr id="1790162" name="Рисунок 7" descr="http://nn-furnitura.ru/include/fit_image.php?img=../files/catalogphoto/1324502948.jpg&amp;width=438&amp;height=272&amp;mode=shrink">
          <a:extLst>
            <a:ext uri="{FF2B5EF4-FFF2-40B4-BE49-F238E27FC236}">
              <a16:creationId xmlns:a16="http://schemas.microsoft.com/office/drawing/2014/main" id="{A4752DC2-4F40-DC4E-B436-EAFED1C61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18" r="14612"/>
        <a:stretch>
          <a:fillRect/>
        </a:stretch>
      </xdr:blipFill>
      <xdr:spPr bwMode="auto">
        <a:xfrm>
          <a:off x="238125" y="1381125"/>
          <a:ext cx="9429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44</xdr:row>
      <xdr:rowOff>171450</xdr:rowOff>
    </xdr:from>
    <xdr:to>
      <xdr:col>0</xdr:col>
      <xdr:colOff>1295400</xdr:colOff>
      <xdr:row>48</xdr:row>
      <xdr:rowOff>19050</xdr:rowOff>
    </xdr:to>
    <xdr:pic>
      <xdr:nvPicPr>
        <xdr:cNvPr id="1790163" name="Picture 2" descr="102313">
          <a:extLst>
            <a:ext uri="{FF2B5EF4-FFF2-40B4-BE49-F238E27FC236}">
              <a16:creationId xmlns:a16="http://schemas.microsoft.com/office/drawing/2014/main" id="{63A36355-E6EA-20E8-92FF-4AB27315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11029"/>
        <a:stretch>
          <a:fillRect/>
        </a:stretch>
      </xdr:blipFill>
      <xdr:spPr bwMode="auto">
        <a:xfrm>
          <a:off x="142875" y="9267825"/>
          <a:ext cx="1152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51</xdr:row>
      <xdr:rowOff>161925</xdr:rowOff>
    </xdr:from>
    <xdr:to>
      <xdr:col>0</xdr:col>
      <xdr:colOff>1285875</xdr:colOff>
      <xdr:row>55</xdr:row>
      <xdr:rowOff>0</xdr:rowOff>
    </xdr:to>
    <xdr:pic>
      <xdr:nvPicPr>
        <xdr:cNvPr id="1790164" name="Picture 3" descr="106236">
          <a:extLst>
            <a:ext uri="{FF2B5EF4-FFF2-40B4-BE49-F238E27FC236}">
              <a16:creationId xmlns:a16="http://schemas.microsoft.com/office/drawing/2014/main" id="{68866181-B3FB-2BD9-8286-563005874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0591800"/>
          <a:ext cx="11430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59</xdr:row>
      <xdr:rowOff>76200</xdr:rowOff>
    </xdr:from>
    <xdr:to>
      <xdr:col>0</xdr:col>
      <xdr:colOff>838200</xdr:colOff>
      <xdr:row>63</xdr:row>
      <xdr:rowOff>38100</xdr:rowOff>
    </xdr:to>
    <xdr:pic>
      <xdr:nvPicPr>
        <xdr:cNvPr id="1790165" name="Picture 4" descr="profil_300">
          <a:extLst>
            <a:ext uri="{FF2B5EF4-FFF2-40B4-BE49-F238E27FC236}">
              <a16:creationId xmlns:a16="http://schemas.microsoft.com/office/drawing/2014/main" id="{595F8792-62E6-664A-502A-B5ABC5EEB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55" t="14563" b="1942"/>
        <a:stretch>
          <a:fillRect/>
        </a:stretch>
      </xdr:blipFill>
      <xdr:spPr bwMode="auto">
        <a:xfrm>
          <a:off x="104775" y="12125325"/>
          <a:ext cx="733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40</xdr:row>
      <xdr:rowOff>95250</xdr:rowOff>
    </xdr:from>
    <xdr:to>
      <xdr:col>0</xdr:col>
      <xdr:colOff>1343025</xdr:colOff>
      <xdr:row>44</xdr:row>
      <xdr:rowOff>0</xdr:rowOff>
    </xdr:to>
    <xdr:pic>
      <xdr:nvPicPr>
        <xdr:cNvPr id="1790166" name="Рисунок 9">
          <a:extLst>
            <a:ext uri="{FF2B5EF4-FFF2-40B4-BE49-F238E27FC236}">
              <a16:creationId xmlns:a16="http://schemas.microsoft.com/office/drawing/2014/main" id="{906D0DC7-4A89-6877-3F4C-B133BD76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429625"/>
          <a:ext cx="12858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592512</xdr:colOff>
      <xdr:row>62</xdr:row>
      <xdr:rowOff>276225</xdr:rowOff>
    </xdr:from>
    <xdr:to>
      <xdr:col>0</xdr:col>
      <xdr:colOff>1311897</xdr:colOff>
      <xdr:row>66</xdr:row>
      <xdr:rowOff>95248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6FB24BD-5234-CFC2-DF5D-F62751069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512" y="12896850"/>
          <a:ext cx="719385" cy="771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31</xdr:row>
      <xdr:rowOff>152400</xdr:rowOff>
    </xdr:to>
    <xdr:sp macro="" textlink="">
      <xdr:nvSpPr>
        <xdr:cNvPr id="1820104" name="Text Box 67">
          <a:extLst>
            <a:ext uri="{FF2B5EF4-FFF2-40B4-BE49-F238E27FC236}">
              <a16:creationId xmlns:a16="http://schemas.microsoft.com/office/drawing/2014/main" id="{F4DBDD3A-6807-774A-8C59-BB3A425E3918}"/>
            </a:ext>
          </a:extLst>
        </xdr:cNvPr>
        <xdr:cNvSpPr txBox="1">
          <a:spLocks noChangeArrowheads="1"/>
        </xdr:cNvSpPr>
      </xdr:nvSpPr>
      <xdr:spPr bwMode="auto">
        <a:xfrm>
          <a:off x="4781550" y="111156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3</xdr:col>
      <xdr:colOff>475148</xdr:colOff>
      <xdr:row>69</xdr:row>
      <xdr:rowOff>0</xdr:rowOff>
    </xdr:to>
    <xdr:sp macro="" textlink="">
      <xdr:nvSpPr>
        <xdr:cNvPr id="17" name="Text Box 81">
          <a:extLst>
            <a:ext uri="{FF2B5EF4-FFF2-40B4-BE49-F238E27FC236}">
              <a16:creationId xmlns:a16="http://schemas.microsoft.com/office/drawing/2014/main" id="{F4760035-F802-1E52-6315-18F771036E05}"/>
            </a:ext>
          </a:extLst>
        </xdr:cNvPr>
        <xdr:cNvSpPr txBox="1">
          <a:spLocks noChangeArrowheads="1"/>
        </xdr:cNvSpPr>
      </xdr:nvSpPr>
      <xdr:spPr bwMode="auto">
        <a:xfrm>
          <a:off x="4781550" y="42348150"/>
          <a:ext cx="10096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ru-RU" sz="1000" b="1" i="1" u="sng" strike="noStrike" baseline="0">
              <a:solidFill>
                <a:srgbClr val="003300"/>
              </a:solidFill>
              <a:latin typeface="Comic Sans MS"/>
            </a:rPr>
            <a:t>РАСПРОДАЖА</a:t>
          </a:r>
        </a:p>
      </xdr:txBody>
    </xdr:sp>
    <xdr:clientData/>
  </xdr:twoCellAnchor>
  <xdr:twoCellAnchor editAs="oneCell">
    <xdr:from>
      <xdr:col>1</xdr:col>
      <xdr:colOff>1333500</xdr:colOff>
      <xdr:row>58</xdr:row>
      <xdr:rowOff>0</xdr:rowOff>
    </xdr:from>
    <xdr:to>
      <xdr:col>3</xdr:col>
      <xdr:colOff>114300</xdr:colOff>
      <xdr:row>58</xdr:row>
      <xdr:rowOff>190500</xdr:rowOff>
    </xdr:to>
    <xdr:sp macro="" textlink="">
      <xdr:nvSpPr>
        <xdr:cNvPr id="1820106" name="Text Box 80">
          <a:extLst>
            <a:ext uri="{FF2B5EF4-FFF2-40B4-BE49-F238E27FC236}">
              <a16:creationId xmlns:a16="http://schemas.microsoft.com/office/drawing/2014/main" id="{46F5D0B5-29F7-5072-754A-FCF589B96950}"/>
            </a:ext>
          </a:extLst>
        </xdr:cNvPr>
        <xdr:cNvSpPr txBox="1">
          <a:spLocks noChangeArrowheads="1"/>
        </xdr:cNvSpPr>
      </xdr:nvSpPr>
      <xdr:spPr bwMode="auto">
        <a:xfrm>
          <a:off x="3352800" y="31489650"/>
          <a:ext cx="21145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3</xdr:col>
      <xdr:colOff>475148</xdr:colOff>
      <xdr:row>69</xdr:row>
      <xdr:rowOff>0</xdr:rowOff>
    </xdr:to>
    <xdr:sp macro="" textlink="">
      <xdr:nvSpPr>
        <xdr:cNvPr id="21" name="Text Box 81">
          <a:extLst>
            <a:ext uri="{FF2B5EF4-FFF2-40B4-BE49-F238E27FC236}">
              <a16:creationId xmlns:a16="http://schemas.microsoft.com/office/drawing/2014/main" id="{0440E97F-CE12-0E3B-15CE-40428B214355}"/>
            </a:ext>
          </a:extLst>
        </xdr:cNvPr>
        <xdr:cNvSpPr txBox="1">
          <a:spLocks noChangeArrowheads="1"/>
        </xdr:cNvSpPr>
      </xdr:nvSpPr>
      <xdr:spPr bwMode="auto">
        <a:xfrm>
          <a:off x="4781550" y="42348150"/>
          <a:ext cx="10096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ru-RU" sz="1000" b="1" i="1" u="sng" strike="noStrike" baseline="0">
              <a:solidFill>
                <a:srgbClr val="003300"/>
              </a:solidFill>
              <a:latin typeface="Comic Sans MS"/>
            </a:rPr>
            <a:t>РАСПРОДАЖА</a:t>
          </a:r>
        </a:p>
      </xdr:txBody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3</xdr:col>
      <xdr:colOff>495300</xdr:colOff>
      <xdr:row>69</xdr:row>
      <xdr:rowOff>190500</xdr:rowOff>
    </xdr:to>
    <xdr:sp macro="" textlink="">
      <xdr:nvSpPr>
        <xdr:cNvPr id="1820108" name="Text Box 75">
          <a:extLst>
            <a:ext uri="{FF2B5EF4-FFF2-40B4-BE49-F238E27FC236}">
              <a16:creationId xmlns:a16="http://schemas.microsoft.com/office/drawing/2014/main" id="{3E07028F-3861-6F42-B779-1D08ED5C4BB4}"/>
            </a:ext>
          </a:extLst>
        </xdr:cNvPr>
        <xdr:cNvSpPr txBox="1">
          <a:spLocks noChangeArrowheads="1"/>
        </xdr:cNvSpPr>
      </xdr:nvSpPr>
      <xdr:spPr bwMode="auto">
        <a:xfrm>
          <a:off x="4781550" y="3564255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3</xdr:col>
      <xdr:colOff>495300</xdr:colOff>
      <xdr:row>69</xdr:row>
      <xdr:rowOff>190500</xdr:rowOff>
    </xdr:to>
    <xdr:sp macro="" textlink="">
      <xdr:nvSpPr>
        <xdr:cNvPr id="1820109" name="Text Box 75">
          <a:extLst>
            <a:ext uri="{FF2B5EF4-FFF2-40B4-BE49-F238E27FC236}">
              <a16:creationId xmlns:a16="http://schemas.microsoft.com/office/drawing/2014/main" id="{665EE100-0E82-5C2B-6EAB-87D9E2A76683}"/>
            </a:ext>
          </a:extLst>
        </xdr:cNvPr>
        <xdr:cNvSpPr txBox="1">
          <a:spLocks noChangeArrowheads="1"/>
        </xdr:cNvSpPr>
      </xdr:nvSpPr>
      <xdr:spPr bwMode="auto">
        <a:xfrm>
          <a:off x="4781550" y="3564255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9526</xdr:colOff>
      <xdr:row>2</xdr:row>
      <xdr:rowOff>0</xdr:rowOff>
    </xdr:from>
    <xdr:ext cx="537460" cy="15240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3F17121-18BB-993A-63AD-F2758EA0AAE2}"/>
            </a:ext>
          </a:extLst>
        </xdr:cNvPr>
        <xdr:cNvSpPr txBox="1"/>
      </xdr:nvSpPr>
      <xdr:spPr>
        <a:xfrm>
          <a:off x="9526" y="2762250"/>
          <a:ext cx="552450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114300</xdr:colOff>
      <xdr:row>2</xdr:row>
      <xdr:rowOff>76200</xdr:rowOff>
    </xdr:from>
    <xdr:to>
      <xdr:col>0</xdr:col>
      <xdr:colOff>866775</xdr:colOff>
      <xdr:row>3</xdr:row>
      <xdr:rowOff>247650</xdr:rowOff>
    </xdr:to>
    <xdr:pic>
      <xdr:nvPicPr>
        <xdr:cNvPr id="1820111" name="Picture 6" descr="ручка-врезная">
          <a:extLst>
            <a:ext uri="{FF2B5EF4-FFF2-40B4-BE49-F238E27FC236}">
              <a16:creationId xmlns:a16="http://schemas.microsoft.com/office/drawing/2014/main" id="{05ADE04B-FF28-3AA6-3822-30C294946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98" r="18898"/>
        <a:stretch>
          <a:fillRect/>
        </a:stretch>
      </xdr:blipFill>
      <xdr:spPr bwMode="auto">
        <a:xfrm>
          <a:off x="114300" y="1552575"/>
          <a:ext cx="7524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1143000</xdr:colOff>
      <xdr:row>2</xdr:row>
      <xdr:rowOff>381000</xdr:rowOff>
    </xdr:from>
    <xdr:to>
      <xdr:col>0</xdr:col>
      <xdr:colOff>1666875</xdr:colOff>
      <xdr:row>3</xdr:row>
      <xdr:rowOff>381000</xdr:rowOff>
    </xdr:to>
    <xdr:pic>
      <xdr:nvPicPr>
        <xdr:cNvPr id="1820112" name="Picture 4" descr="1128_preview">
          <a:extLst>
            <a:ext uri="{FF2B5EF4-FFF2-40B4-BE49-F238E27FC236}">
              <a16:creationId xmlns:a16="http://schemas.microsoft.com/office/drawing/2014/main" id="{1ADF23E3-1D9E-780C-FFF3-40DA22645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857375"/>
          <a:ext cx="5238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695325</xdr:colOff>
      <xdr:row>7</xdr:row>
      <xdr:rowOff>76200</xdr:rowOff>
    </xdr:from>
    <xdr:to>
      <xdr:col>0</xdr:col>
      <xdr:colOff>1117600</xdr:colOff>
      <xdr:row>7</xdr:row>
      <xdr:rowOff>476250</xdr:rowOff>
    </xdr:to>
    <xdr:pic>
      <xdr:nvPicPr>
        <xdr:cNvPr id="1820127" name="Рисунок 125" descr="http://im2-tub-ru.yandex.net/i?id=230067713-30-72&amp;n=21">
          <a:extLst>
            <a:ext uri="{FF2B5EF4-FFF2-40B4-BE49-F238E27FC236}">
              <a16:creationId xmlns:a16="http://schemas.microsoft.com/office/drawing/2014/main" id="{79675759-2976-D146-3DFD-78016A4B7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000" r="10667" b="19333"/>
        <a:stretch>
          <a:fillRect/>
        </a:stretch>
      </xdr:blipFill>
      <xdr:spPr bwMode="auto">
        <a:xfrm>
          <a:off x="695325" y="3790950"/>
          <a:ext cx="4222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13</xdr:row>
      <xdr:rowOff>152400</xdr:rowOff>
    </xdr:from>
    <xdr:to>
      <xdr:col>0</xdr:col>
      <xdr:colOff>1943100</xdr:colOff>
      <xdr:row>19</xdr:row>
      <xdr:rowOff>66675</xdr:rowOff>
    </xdr:to>
    <xdr:pic>
      <xdr:nvPicPr>
        <xdr:cNvPr id="1820137" name="Picture 13">
          <a:extLst>
            <a:ext uri="{FF2B5EF4-FFF2-40B4-BE49-F238E27FC236}">
              <a16:creationId xmlns:a16="http://schemas.microsoft.com/office/drawing/2014/main" id="{AC4A78B8-56B7-1B7A-8533-9D27DD20D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153400"/>
          <a:ext cx="19050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28</xdr:row>
      <xdr:rowOff>57150</xdr:rowOff>
    </xdr:from>
    <xdr:to>
      <xdr:col>0</xdr:col>
      <xdr:colOff>1647825</xdr:colOff>
      <xdr:row>30</xdr:row>
      <xdr:rowOff>123825</xdr:rowOff>
    </xdr:to>
    <xdr:pic>
      <xdr:nvPicPr>
        <xdr:cNvPr id="1820139" name="Picture 905">
          <a:extLst>
            <a:ext uri="{FF2B5EF4-FFF2-40B4-BE49-F238E27FC236}">
              <a16:creationId xmlns:a16="http://schemas.microsoft.com/office/drawing/2014/main" id="{8F4E61F9-2326-0C1F-E032-CCE34481B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791825"/>
          <a:ext cx="1457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31</xdr:row>
      <xdr:rowOff>142875</xdr:rowOff>
    </xdr:from>
    <xdr:to>
      <xdr:col>0</xdr:col>
      <xdr:colOff>1533525</xdr:colOff>
      <xdr:row>32</xdr:row>
      <xdr:rowOff>285750</xdr:rowOff>
    </xdr:to>
    <xdr:pic>
      <xdr:nvPicPr>
        <xdr:cNvPr id="1820141" name="Picture 14">
          <a:extLst>
            <a:ext uri="{FF2B5EF4-FFF2-40B4-BE49-F238E27FC236}">
              <a16:creationId xmlns:a16="http://schemas.microsoft.com/office/drawing/2014/main" id="{287D2B0C-3977-4178-FFFF-21AC80EF9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6" t="7664" r="-2"/>
        <a:stretch>
          <a:fillRect/>
        </a:stretch>
      </xdr:blipFill>
      <xdr:spPr bwMode="auto">
        <a:xfrm>
          <a:off x="371475" y="12306300"/>
          <a:ext cx="1162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33</xdr:row>
      <xdr:rowOff>104775</xdr:rowOff>
    </xdr:from>
    <xdr:to>
      <xdr:col>0</xdr:col>
      <xdr:colOff>1524000</xdr:colOff>
      <xdr:row>34</xdr:row>
      <xdr:rowOff>133350</xdr:rowOff>
    </xdr:to>
    <xdr:pic>
      <xdr:nvPicPr>
        <xdr:cNvPr id="1820143" name="Picture 4187" descr="ruchka_3013_100">
          <a:extLst>
            <a:ext uri="{FF2B5EF4-FFF2-40B4-BE49-F238E27FC236}">
              <a16:creationId xmlns:a16="http://schemas.microsoft.com/office/drawing/2014/main" id="{EF5D80E5-0F04-8034-0625-E264FB43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3601700"/>
          <a:ext cx="8477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35</xdr:row>
      <xdr:rowOff>133350</xdr:rowOff>
    </xdr:from>
    <xdr:to>
      <xdr:col>0</xdr:col>
      <xdr:colOff>1343025</xdr:colOff>
      <xdr:row>36</xdr:row>
      <xdr:rowOff>285750</xdr:rowOff>
    </xdr:to>
    <xdr:pic>
      <xdr:nvPicPr>
        <xdr:cNvPr id="1820144" name="Picture 92">
          <a:extLst>
            <a:ext uri="{FF2B5EF4-FFF2-40B4-BE49-F238E27FC236}">
              <a16:creationId xmlns:a16="http://schemas.microsoft.com/office/drawing/2014/main" id="{7677A3FC-A497-D091-2266-2727B13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4316075"/>
          <a:ext cx="10096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54</xdr:row>
      <xdr:rowOff>57150</xdr:rowOff>
    </xdr:from>
    <xdr:to>
      <xdr:col>0</xdr:col>
      <xdr:colOff>1571625</xdr:colOff>
      <xdr:row>55</xdr:row>
      <xdr:rowOff>0</xdr:rowOff>
    </xdr:to>
    <xdr:pic>
      <xdr:nvPicPr>
        <xdr:cNvPr id="1820153" name="Рисунок 110" descr="http://dask-centr.com.ua/img/products/goods/3075/3075_m.jpg?59144">
          <a:extLst>
            <a:ext uri="{FF2B5EF4-FFF2-40B4-BE49-F238E27FC236}">
              <a16:creationId xmlns:a16="http://schemas.microsoft.com/office/drawing/2014/main" id="{A9BAD4DE-F93B-6393-3171-E174BAD8D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0" t="19244" r="749" b="20885"/>
        <a:stretch>
          <a:fillRect/>
        </a:stretch>
      </xdr:blipFill>
      <xdr:spPr bwMode="auto">
        <a:xfrm>
          <a:off x="323850" y="28946475"/>
          <a:ext cx="12477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55</xdr:row>
      <xdr:rowOff>95250</xdr:rowOff>
    </xdr:from>
    <xdr:to>
      <xdr:col>0</xdr:col>
      <xdr:colOff>1590675</xdr:colOff>
      <xdr:row>56</xdr:row>
      <xdr:rowOff>314325</xdr:rowOff>
    </xdr:to>
    <xdr:pic>
      <xdr:nvPicPr>
        <xdr:cNvPr id="1820154" name="Рисунок 122">
          <a:extLst>
            <a:ext uri="{FF2B5EF4-FFF2-40B4-BE49-F238E27FC236}">
              <a16:creationId xmlns:a16="http://schemas.microsoft.com/office/drawing/2014/main" id="{8431C5EF-EA70-3C6E-C330-645D91FFF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061"/>
        <a:stretch>
          <a:fillRect/>
        </a:stretch>
      </xdr:blipFill>
      <xdr:spPr bwMode="auto">
        <a:xfrm>
          <a:off x="361950" y="29622750"/>
          <a:ext cx="12287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57</xdr:row>
      <xdr:rowOff>76200</xdr:rowOff>
    </xdr:from>
    <xdr:to>
      <xdr:col>0</xdr:col>
      <xdr:colOff>1476375</xdr:colOff>
      <xdr:row>58</xdr:row>
      <xdr:rowOff>0</xdr:rowOff>
    </xdr:to>
    <xdr:pic>
      <xdr:nvPicPr>
        <xdr:cNvPr id="1820156" name="Picture 3174" descr="5217-06_mal">
          <a:extLst>
            <a:ext uri="{FF2B5EF4-FFF2-40B4-BE49-F238E27FC236}">
              <a16:creationId xmlns:a16="http://schemas.microsoft.com/office/drawing/2014/main" id="{720C7EBF-97E6-6B28-9CA4-5CBE6A056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0946725"/>
          <a:ext cx="11049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69</xdr:row>
      <xdr:rowOff>161925</xdr:rowOff>
    </xdr:from>
    <xdr:to>
      <xdr:col>0</xdr:col>
      <xdr:colOff>1562100</xdr:colOff>
      <xdr:row>70</xdr:row>
      <xdr:rowOff>333375</xdr:rowOff>
    </xdr:to>
    <xdr:pic>
      <xdr:nvPicPr>
        <xdr:cNvPr id="1820157" name="medium-image" descr="http://orbis-furnitura.ru/images/stories/virtuemart/product/2549.jpg">
          <a:extLst>
            <a:ext uri="{FF2B5EF4-FFF2-40B4-BE49-F238E27FC236}">
              <a16:creationId xmlns:a16="http://schemas.microsoft.com/office/drawing/2014/main" id="{46A7317A-7DCF-533C-E0D9-67B4BCE8F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81" t="24222" r="13141" b="25903"/>
        <a:stretch>
          <a:fillRect/>
        </a:stretch>
      </xdr:blipFill>
      <xdr:spPr bwMode="auto">
        <a:xfrm>
          <a:off x="485775" y="35804475"/>
          <a:ext cx="10763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72</xdr:row>
      <xdr:rowOff>161925</xdr:rowOff>
    </xdr:from>
    <xdr:to>
      <xdr:col>0</xdr:col>
      <xdr:colOff>1552575</xdr:colOff>
      <xdr:row>72</xdr:row>
      <xdr:rowOff>581025</xdr:rowOff>
    </xdr:to>
    <xdr:pic>
      <xdr:nvPicPr>
        <xdr:cNvPr id="1820158" name="Рисунок 151" descr="DSC_1056">
          <a:extLst>
            <a:ext uri="{FF2B5EF4-FFF2-40B4-BE49-F238E27FC236}">
              <a16:creationId xmlns:a16="http://schemas.microsoft.com/office/drawing/2014/main" id="{8D1130A4-31E9-B4D9-FD54-71D96FFEE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10" t="41135" r="3484" b="16669"/>
        <a:stretch>
          <a:fillRect/>
        </a:stretch>
      </xdr:blipFill>
      <xdr:spPr bwMode="auto">
        <a:xfrm>
          <a:off x="276225" y="36880800"/>
          <a:ext cx="1276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74</xdr:row>
      <xdr:rowOff>104775</xdr:rowOff>
    </xdr:from>
    <xdr:to>
      <xdr:col>0</xdr:col>
      <xdr:colOff>1390650</xdr:colOff>
      <xdr:row>74</xdr:row>
      <xdr:rowOff>561975</xdr:rowOff>
    </xdr:to>
    <xdr:pic>
      <xdr:nvPicPr>
        <xdr:cNvPr id="1820159" name="Picture 82" descr="ruchka_15_100">
          <a:extLst>
            <a:ext uri="{FF2B5EF4-FFF2-40B4-BE49-F238E27FC236}">
              <a16:creationId xmlns:a16="http://schemas.microsoft.com/office/drawing/2014/main" id="{2E7256DB-7999-2FF9-DE68-8D3A410D7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8547675"/>
          <a:ext cx="8191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76</xdr:row>
      <xdr:rowOff>114300</xdr:rowOff>
    </xdr:from>
    <xdr:to>
      <xdr:col>0</xdr:col>
      <xdr:colOff>1285875</xdr:colOff>
      <xdr:row>76</xdr:row>
      <xdr:rowOff>466725</xdr:rowOff>
    </xdr:to>
    <xdr:pic>
      <xdr:nvPicPr>
        <xdr:cNvPr id="1820160" name="Рисунок 150">
          <a:extLst>
            <a:ext uri="{FF2B5EF4-FFF2-40B4-BE49-F238E27FC236}">
              <a16:creationId xmlns:a16="http://schemas.microsoft.com/office/drawing/2014/main" id="{6CF57070-D01A-0F64-7160-D3D904957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" t="13246" b="3973"/>
        <a:stretch>
          <a:fillRect/>
        </a:stretch>
      </xdr:blipFill>
      <xdr:spPr bwMode="auto">
        <a:xfrm>
          <a:off x="561975" y="39738300"/>
          <a:ext cx="723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1123950</xdr:colOff>
      <xdr:row>78</xdr:row>
      <xdr:rowOff>238125</xdr:rowOff>
    </xdr:from>
    <xdr:to>
      <xdr:col>0</xdr:col>
      <xdr:colOff>1914525</xdr:colOff>
      <xdr:row>80</xdr:row>
      <xdr:rowOff>9525</xdr:rowOff>
    </xdr:to>
    <xdr:pic>
      <xdr:nvPicPr>
        <xdr:cNvPr id="1820161" name="Picture 4185" descr="rs128">
          <a:extLst>
            <a:ext uri="{FF2B5EF4-FFF2-40B4-BE49-F238E27FC236}">
              <a16:creationId xmlns:a16="http://schemas.microsoft.com/office/drawing/2014/main" id="{C0D86EA1-AFD7-D330-520B-F1D706CF6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6" t="20654" r="1904" b="21562"/>
        <a:stretch>
          <a:fillRect/>
        </a:stretch>
      </xdr:blipFill>
      <xdr:spPr bwMode="auto">
        <a:xfrm>
          <a:off x="1123950" y="38452425"/>
          <a:ext cx="790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69</xdr:row>
      <xdr:rowOff>0</xdr:rowOff>
    </xdr:from>
    <xdr:to>
      <xdr:col>1</xdr:col>
      <xdr:colOff>647700</xdr:colOff>
      <xdr:row>69</xdr:row>
      <xdr:rowOff>200025</xdr:rowOff>
    </xdr:to>
    <xdr:sp macro="" textlink="">
      <xdr:nvSpPr>
        <xdr:cNvPr id="1820162" name="Text Box 75">
          <a:extLst>
            <a:ext uri="{FF2B5EF4-FFF2-40B4-BE49-F238E27FC236}">
              <a16:creationId xmlns:a16="http://schemas.microsoft.com/office/drawing/2014/main" id="{09F01715-977C-19D5-1630-187E3108F4FC}"/>
            </a:ext>
          </a:extLst>
        </xdr:cNvPr>
        <xdr:cNvSpPr txBox="1">
          <a:spLocks noChangeArrowheads="1"/>
        </xdr:cNvSpPr>
      </xdr:nvSpPr>
      <xdr:spPr bwMode="auto">
        <a:xfrm>
          <a:off x="2295525" y="35642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276225</xdr:colOff>
      <xdr:row>69</xdr:row>
      <xdr:rowOff>0</xdr:rowOff>
    </xdr:from>
    <xdr:to>
      <xdr:col>1</xdr:col>
      <xdr:colOff>647700</xdr:colOff>
      <xdr:row>69</xdr:row>
      <xdr:rowOff>200025</xdr:rowOff>
    </xdr:to>
    <xdr:sp macro="" textlink="">
      <xdr:nvSpPr>
        <xdr:cNvPr id="1820163" name="Text Box 75">
          <a:extLst>
            <a:ext uri="{FF2B5EF4-FFF2-40B4-BE49-F238E27FC236}">
              <a16:creationId xmlns:a16="http://schemas.microsoft.com/office/drawing/2014/main" id="{45A6C7F0-20DE-AB9C-39DA-E190D1925B41}"/>
            </a:ext>
          </a:extLst>
        </xdr:cNvPr>
        <xdr:cNvSpPr txBox="1">
          <a:spLocks noChangeArrowheads="1"/>
        </xdr:cNvSpPr>
      </xdr:nvSpPr>
      <xdr:spPr bwMode="auto">
        <a:xfrm>
          <a:off x="2295525" y="35642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419100</xdr:colOff>
      <xdr:row>75</xdr:row>
      <xdr:rowOff>19050</xdr:rowOff>
    </xdr:from>
    <xdr:to>
      <xdr:col>0</xdr:col>
      <xdr:colOff>1314450</xdr:colOff>
      <xdr:row>76</xdr:row>
      <xdr:rowOff>0</xdr:rowOff>
    </xdr:to>
    <xdr:pic>
      <xdr:nvPicPr>
        <xdr:cNvPr id="1820165" name="Рисунок 148" descr="http://www.klamet.ru/upload/iblock/f36/f36f596aa506c61eec9c1b3290084d52.jpg">
          <a:extLst>
            <a:ext uri="{FF2B5EF4-FFF2-40B4-BE49-F238E27FC236}">
              <a16:creationId xmlns:a16="http://schemas.microsoft.com/office/drawing/2014/main" id="{55695F99-2507-1E7F-2405-D27CB55E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553" b="22905"/>
        <a:stretch>
          <a:fillRect/>
        </a:stretch>
      </xdr:blipFill>
      <xdr:spPr bwMode="auto">
        <a:xfrm>
          <a:off x="419100" y="39128700"/>
          <a:ext cx="895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73</xdr:row>
      <xdr:rowOff>57150</xdr:rowOff>
    </xdr:from>
    <xdr:to>
      <xdr:col>0</xdr:col>
      <xdr:colOff>1133475</xdr:colOff>
      <xdr:row>73</xdr:row>
      <xdr:rowOff>571500</xdr:rowOff>
    </xdr:to>
    <xdr:pic>
      <xdr:nvPicPr>
        <xdr:cNvPr id="1820166" name="Рисунок 148" descr="http://www.klamet.ru/upload/iblock/704/7049b18801f77c9155df118ea15157a6.jpg">
          <a:extLst>
            <a:ext uri="{FF2B5EF4-FFF2-40B4-BE49-F238E27FC236}">
              <a16:creationId xmlns:a16="http://schemas.microsoft.com/office/drawing/2014/main" id="{6FAC1400-9FC9-A4FA-36CF-B32A91869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85" t="31250" r="25000" b="25893"/>
        <a:stretch>
          <a:fillRect/>
        </a:stretch>
      </xdr:blipFill>
      <xdr:spPr bwMode="auto">
        <a:xfrm>
          <a:off x="561975" y="37461825"/>
          <a:ext cx="571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42</xdr:row>
      <xdr:rowOff>47625</xdr:rowOff>
    </xdr:from>
    <xdr:to>
      <xdr:col>0</xdr:col>
      <xdr:colOff>1209675</xdr:colOff>
      <xdr:row>42</xdr:row>
      <xdr:rowOff>542925</xdr:rowOff>
    </xdr:to>
    <xdr:pic>
      <xdr:nvPicPr>
        <xdr:cNvPr id="1820168" name="Рисунок 25" descr="C:\Users\manager1\Desktop\116840.jpg">
          <a:extLst>
            <a:ext uri="{FF2B5EF4-FFF2-40B4-BE49-F238E27FC236}">
              <a16:creationId xmlns:a16="http://schemas.microsoft.com/office/drawing/2014/main" id="{4D4F1D86-7416-B353-4497-0FFE276AD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0497800"/>
          <a:ext cx="8001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44</xdr:row>
      <xdr:rowOff>19050</xdr:rowOff>
    </xdr:from>
    <xdr:to>
      <xdr:col>0</xdr:col>
      <xdr:colOff>1114425</xdr:colOff>
      <xdr:row>44</xdr:row>
      <xdr:rowOff>400050</xdr:rowOff>
    </xdr:to>
    <xdr:pic>
      <xdr:nvPicPr>
        <xdr:cNvPr id="1820169" name="Рисунок 24" descr="C:\Users\manager1\Desktop\116839.png">
          <a:extLst>
            <a:ext uri="{FF2B5EF4-FFF2-40B4-BE49-F238E27FC236}">
              <a16:creationId xmlns:a16="http://schemas.microsoft.com/office/drawing/2014/main" id="{1DA59B17-6315-E66C-6AFA-4EFCE20BB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650325"/>
          <a:ext cx="6000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45</xdr:row>
      <xdr:rowOff>9525</xdr:rowOff>
    </xdr:from>
    <xdr:to>
      <xdr:col>0</xdr:col>
      <xdr:colOff>1228725</xdr:colOff>
      <xdr:row>45</xdr:row>
      <xdr:rowOff>438150</xdr:rowOff>
    </xdr:to>
    <xdr:pic>
      <xdr:nvPicPr>
        <xdr:cNvPr id="1820170" name="Рисунок 22" descr="C:\Users\manager1\Desktop\116835.jpg">
          <a:extLst>
            <a:ext uri="{FF2B5EF4-FFF2-40B4-BE49-F238E27FC236}">
              <a16:creationId xmlns:a16="http://schemas.microsoft.com/office/drawing/2014/main" id="{197733CD-4958-1073-851E-7AD2562BC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2088475"/>
          <a:ext cx="685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46</xdr:row>
      <xdr:rowOff>19050</xdr:rowOff>
    </xdr:from>
    <xdr:to>
      <xdr:col>0</xdr:col>
      <xdr:colOff>1171575</xdr:colOff>
      <xdr:row>46</xdr:row>
      <xdr:rowOff>381000</xdr:rowOff>
    </xdr:to>
    <xdr:pic>
      <xdr:nvPicPr>
        <xdr:cNvPr id="1820171" name="Рисунок 120">
          <a:extLst>
            <a:ext uri="{FF2B5EF4-FFF2-40B4-BE49-F238E27FC236}">
              <a16:creationId xmlns:a16="http://schemas.microsoft.com/office/drawing/2014/main" id="{D6A963EC-AE75-504F-A364-FA9CA0D9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2555200"/>
          <a:ext cx="5905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49</xdr:row>
      <xdr:rowOff>28574</xdr:rowOff>
    </xdr:from>
    <xdr:to>
      <xdr:col>0</xdr:col>
      <xdr:colOff>1314450</xdr:colOff>
      <xdr:row>49</xdr:row>
      <xdr:rowOff>609599</xdr:rowOff>
    </xdr:to>
    <xdr:pic>
      <xdr:nvPicPr>
        <xdr:cNvPr id="1820172" name="Рисунок 17" descr="C:\Users\manager1\Desktop\116836.jpg">
          <a:extLst>
            <a:ext uri="{FF2B5EF4-FFF2-40B4-BE49-F238E27FC236}">
              <a16:creationId xmlns:a16="http://schemas.microsoft.com/office/drawing/2014/main" id="{F856BADC-6395-A9E4-B471-7AC8E81C4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5592424"/>
          <a:ext cx="10287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50</xdr:row>
      <xdr:rowOff>47625</xdr:rowOff>
    </xdr:from>
    <xdr:to>
      <xdr:col>0</xdr:col>
      <xdr:colOff>1314450</xdr:colOff>
      <xdr:row>50</xdr:row>
      <xdr:rowOff>714375</xdr:rowOff>
    </xdr:to>
    <xdr:pic>
      <xdr:nvPicPr>
        <xdr:cNvPr id="1820173" name="Рисунок 18" descr="C:\Users\manager1\Desktop\116837.jpg">
          <a:extLst>
            <a:ext uri="{FF2B5EF4-FFF2-40B4-BE49-F238E27FC236}">
              <a16:creationId xmlns:a16="http://schemas.microsoft.com/office/drawing/2014/main" id="{D7EDCEE1-123F-7BAB-BE7F-314C5994D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44875"/>
          <a:ext cx="981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47</xdr:row>
      <xdr:rowOff>19050</xdr:rowOff>
    </xdr:from>
    <xdr:to>
      <xdr:col>0</xdr:col>
      <xdr:colOff>1133475</xdr:colOff>
      <xdr:row>47</xdr:row>
      <xdr:rowOff>428625</xdr:rowOff>
    </xdr:to>
    <xdr:pic>
      <xdr:nvPicPr>
        <xdr:cNvPr id="1820175" name="Рисунок 121">
          <a:extLst>
            <a:ext uri="{FF2B5EF4-FFF2-40B4-BE49-F238E27FC236}">
              <a16:creationId xmlns:a16="http://schemas.microsoft.com/office/drawing/2014/main" id="{A8C2D8AC-1ADB-09E4-423E-6E6E56482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2983825"/>
          <a:ext cx="533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539600</xdr:colOff>
      <xdr:row>40</xdr:row>
      <xdr:rowOff>63866</xdr:rowOff>
    </xdr:from>
    <xdr:to>
      <xdr:col>0</xdr:col>
      <xdr:colOff>1533525</xdr:colOff>
      <xdr:row>40</xdr:row>
      <xdr:rowOff>514350</xdr:rowOff>
    </xdr:to>
    <xdr:pic>
      <xdr:nvPicPr>
        <xdr:cNvPr id="1820176" name="Рисунок 53" descr="C:\Users\manager1\Desktop\116833.jpg">
          <a:extLst>
            <a:ext uri="{FF2B5EF4-FFF2-40B4-BE49-F238E27FC236}">
              <a16:creationId xmlns:a16="http://schemas.microsoft.com/office/drawing/2014/main" id="{08C7D0E9-63C8-BC97-3F3F-2F224D2C2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600" y="12560666"/>
          <a:ext cx="993925" cy="45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51</xdr:row>
      <xdr:rowOff>57150</xdr:rowOff>
    </xdr:from>
    <xdr:to>
      <xdr:col>0</xdr:col>
      <xdr:colOff>1495425</xdr:colOff>
      <xdr:row>51</xdr:row>
      <xdr:rowOff>552450</xdr:rowOff>
    </xdr:to>
    <xdr:pic>
      <xdr:nvPicPr>
        <xdr:cNvPr id="1820177" name="Рисунок 52" descr="C:\Users\manager1\Desktop\116833.jpg">
          <a:extLst>
            <a:ext uri="{FF2B5EF4-FFF2-40B4-BE49-F238E27FC236}">
              <a16:creationId xmlns:a16="http://schemas.microsoft.com/office/drawing/2014/main" id="{644252E7-1083-5C32-0B98-1BC65D9F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364950"/>
          <a:ext cx="1228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65</xdr:row>
      <xdr:rowOff>95250</xdr:rowOff>
    </xdr:from>
    <xdr:to>
      <xdr:col>0</xdr:col>
      <xdr:colOff>1514475</xdr:colOff>
      <xdr:row>66</xdr:row>
      <xdr:rowOff>276225</xdr:rowOff>
    </xdr:to>
    <xdr:pic>
      <xdr:nvPicPr>
        <xdr:cNvPr id="1820178" name="Рисунок 76">
          <a:extLst>
            <a:ext uri="{FF2B5EF4-FFF2-40B4-BE49-F238E27FC236}">
              <a16:creationId xmlns:a16="http://schemas.microsoft.com/office/drawing/2014/main" id="{8F094C9E-DF5B-C86B-9375-EF117058B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107900"/>
          <a:ext cx="9906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304800</xdr:colOff>
      <xdr:row>65</xdr:row>
      <xdr:rowOff>304800</xdr:rowOff>
    </xdr:to>
    <xdr:sp macro="" textlink="">
      <xdr:nvSpPr>
        <xdr:cNvPr id="1820180" name="AutoShape 1024" descr="Ручка-скоба R84, 96мм, черный ">
          <a:extLst>
            <a:ext uri="{FF2B5EF4-FFF2-40B4-BE49-F238E27FC236}">
              <a16:creationId xmlns:a16="http://schemas.microsoft.com/office/drawing/2014/main" id="{F7652160-EE98-D95D-FDF3-A26B0DF7DC93}"/>
            </a:ext>
          </a:extLst>
        </xdr:cNvPr>
        <xdr:cNvSpPr>
          <a:spLocks noChangeAspect="1" noChangeArrowheads="1"/>
        </xdr:cNvSpPr>
      </xdr:nvSpPr>
      <xdr:spPr bwMode="auto">
        <a:xfrm>
          <a:off x="0" y="34337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600074</xdr:colOff>
      <xdr:row>59</xdr:row>
      <xdr:rowOff>104774</xdr:rowOff>
    </xdr:from>
    <xdr:to>
      <xdr:col>0</xdr:col>
      <xdr:colOff>1676400</xdr:colOff>
      <xdr:row>61</xdr:row>
      <xdr:rowOff>241935</xdr:rowOff>
    </xdr:to>
    <xdr:pic>
      <xdr:nvPicPr>
        <xdr:cNvPr id="1820181" name="Рисунок 93" descr="db51f831-d7dd-4ed1-9621-a8e9d4f9.jpg">
          <a:extLst>
            <a:ext uri="{FF2B5EF4-FFF2-40B4-BE49-F238E27FC236}">
              <a16:creationId xmlns:a16="http://schemas.microsoft.com/office/drawing/2014/main" id="{D8F8283C-EA14-A50C-2F2A-C1DD58FED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2831424"/>
          <a:ext cx="1076326" cy="861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43</xdr:row>
      <xdr:rowOff>19050</xdr:rowOff>
    </xdr:from>
    <xdr:to>
      <xdr:col>0</xdr:col>
      <xdr:colOff>1181100</xdr:colOff>
      <xdr:row>43</xdr:row>
      <xdr:rowOff>571500</xdr:rowOff>
    </xdr:to>
    <xdr:pic>
      <xdr:nvPicPr>
        <xdr:cNvPr id="1820182" name="Рисунок 2">
          <a:extLst>
            <a:ext uri="{FF2B5EF4-FFF2-40B4-BE49-F238E27FC236}">
              <a16:creationId xmlns:a16="http://schemas.microsoft.com/office/drawing/2014/main" id="{9A21AC54-B52B-6877-B77F-EFA539131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1059775"/>
          <a:ext cx="695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62</xdr:row>
      <xdr:rowOff>81468</xdr:rowOff>
    </xdr:from>
    <xdr:to>
      <xdr:col>0</xdr:col>
      <xdr:colOff>1447800</xdr:colOff>
      <xdr:row>63</xdr:row>
      <xdr:rowOff>348168</xdr:rowOff>
    </xdr:to>
    <xdr:pic>
      <xdr:nvPicPr>
        <xdr:cNvPr id="1820183" name="Рисунок 11">
          <a:extLst>
            <a:ext uri="{FF2B5EF4-FFF2-40B4-BE49-F238E27FC236}">
              <a16:creationId xmlns:a16="http://schemas.microsoft.com/office/drawing/2014/main" id="{980B29A2-8AC7-0FB3-F8D6-A4B081038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4046368"/>
          <a:ext cx="8953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685799</xdr:colOff>
      <xdr:row>58</xdr:row>
      <xdr:rowOff>19205</xdr:rowOff>
    </xdr:from>
    <xdr:to>
      <xdr:col>0</xdr:col>
      <xdr:colOff>1228724</xdr:colOff>
      <xdr:row>58</xdr:row>
      <xdr:rowOff>553373</xdr:rowOff>
    </xdr:to>
    <xdr:pic>
      <xdr:nvPicPr>
        <xdr:cNvPr id="1820184" name="Picture 1024" descr="Ручка-кнопка  R52, черный ">
          <a:extLst>
            <a:ext uri="{FF2B5EF4-FFF2-40B4-BE49-F238E27FC236}">
              <a16:creationId xmlns:a16="http://schemas.microsoft.com/office/drawing/2014/main" id="{87C74680-EB9C-4CD5-0180-97F1AC6A0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" y="29146655"/>
          <a:ext cx="542925" cy="534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832662</xdr:colOff>
      <xdr:row>5</xdr:row>
      <xdr:rowOff>70357</xdr:rowOff>
    </xdr:from>
    <xdr:to>
      <xdr:col>0</xdr:col>
      <xdr:colOff>1210630</xdr:colOff>
      <xdr:row>5</xdr:row>
      <xdr:rowOff>448325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F128048-4D1A-EDA1-214E-905DA6DC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241132" flipV="1">
          <a:off x="832662" y="2718307"/>
          <a:ext cx="377968" cy="377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552450</xdr:colOff>
      <xdr:row>6</xdr:row>
      <xdr:rowOff>9524</xdr:rowOff>
    </xdr:from>
    <xdr:to>
      <xdr:col>0</xdr:col>
      <xdr:colOff>1038226</xdr:colOff>
      <xdr:row>6</xdr:row>
      <xdr:rowOff>495300</xdr:rowOff>
    </xdr:to>
    <xdr:pic>
      <xdr:nvPicPr>
        <xdr:cNvPr id="4" name="Рисунок 3" descr="Ручка-кнопка H76, хром матовый  АЛЮМИНИЙ ">
          <a:extLst>
            <a:ext uri="{FF2B5EF4-FFF2-40B4-BE49-F238E27FC236}">
              <a16:creationId xmlns:a16="http://schemas.microsoft.com/office/drawing/2014/main" id="{92D04503-ECAB-F390-E25A-2E4608365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190874"/>
          <a:ext cx="485776" cy="485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77</xdr:row>
      <xdr:rowOff>133350</xdr:rowOff>
    </xdr:from>
    <xdr:to>
      <xdr:col>0</xdr:col>
      <xdr:colOff>1047750</xdr:colOff>
      <xdr:row>79</xdr:row>
      <xdr:rowOff>266700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5207CD7-8164-906C-F1B6-4A7DB421D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7957125"/>
          <a:ext cx="8858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600076</xdr:colOff>
      <xdr:row>38</xdr:row>
      <xdr:rowOff>47625</xdr:rowOff>
    </xdr:from>
    <xdr:to>
      <xdr:col>0</xdr:col>
      <xdr:colOff>1257300</xdr:colOff>
      <xdr:row>38</xdr:row>
      <xdr:rowOff>533399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934A0ED-B751-6D76-0D03-D1224A9A5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11201400"/>
          <a:ext cx="65722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628650</xdr:colOff>
      <xdr:row>53</xdr:row>
      <xdr:rowOff>38099</xdr:rowOff>
    </xdr:from>
    <xdr:to>
      <xdr:col>0</xdr:col>
      <xdr:colOff>1285876</xdr:colOff>
      <xdr:row>53</xdr:row>
      <xdr:rowOff>695325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F2A4F0A-33F4-72A8-D588-661602988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592924"/>
          <a:ext cx="657226" cy="657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504129</xdr:colOff>
      <xdr:row>37</xdr:row>
      <xdr:rowOff>156308</xdr:rowOff>
    </xdr:from>
    <xdr:to>
      <xdr:col>0</xdr:col>
      <xdr:colOff>1697810</xdr:colOff>
      <xdr:row>37</xdr:row>
      <xdr:rowOff>485215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390500C-6121-3D02-489A-E80507985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548664" flipV="1">
          <a:off x="504129" y="11176733"/>
          <a:ext cx="1193681" cy="328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485196</xdr:colOff>
      <xdr:row>48</xdr:row>
      <xdr:rowOff>66675</xdr:rowOff>
    </xdr:from>
    <xdr:to>
      <xdr:col>0</xdr:col>
      <xdr:colOff>1514475</xdr:colOff>
      <xdr:row>48</xdr:row>
      <xdr:rowOff>789226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0C40D88-86F7-9B68-59E2-38C35AC97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196" y="16297275"/>
          <a:ext cx="1029279" cy="722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609600</xdr:colOff>
      <xdr:row>67</xdr:row>
      <xdr:rowOff>123824</xdr:rowOff>
    </xdr:from>
    <xdr:to>
      <xdr:col>0</xdr:col>
      <xdr:colOff>1514475</xdr:colOff>
      <xdr:row>68</xdr:row>
      <xdr:rowOff>438150</xdr:rowOff>
    </xdr:to>
    <xdr:pic>
      <xdr:nvPicPr>
        <xdr:cNvPr id="9" name="Рисунок 8" descr="Ручка врезная 4008-128 черная (К6428)">
          <a:extLst>
            <a:ext uri="{FF2B5EF4-FFF2-40B4-BE49-F238E27FC236}">
              <a16:creationId xmlns:a16="http://schemas.microsoft.com/office/drawing/2014/main" id="{0EF445BB-8E33-1401-C86F-B95E6D8F3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965149"/>
          <a:ext cx="904875" cy="771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152400</xdr:rowOff>
    </xdr:to>
    <xdr:sp macro="" textlink="">
      <xdr:nvSpPr>
        <xdr:cNvPr id="52" name="Text Box 67">
          <a:extLst>
            <a:ext uri="{FF2B5EF4-FFF2-40B4-BE49-F238E27FC236}">
              <a16:creationId xmlns:a16="http://schemas.microsoft.com/office/drawing/2014/main" id="{829E555B-411F-4171-982A-07EDED44AFA5}"/>
            </a:ext>
          </a:extLst>
        </xdr:cNvPr>
        <xdr:cNvSpPr txBox="1">
          <a:spLocks noChangeArrowheads="1"/>
        </xdr:cNvSpPr>
      </xdr:nvSpPr>
      <xdr:spPr bwMode="auto">
        <a:xfrm>
          <a:off x="4781550" y="86106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437048</xdr:colOff>
      <xdr:row>62</xdr:row>
      <xdr:rowOff>0</xdr:rowOff>
    </xdr:to>
    <xdr:sp macro="" textlink="">
      <xdr:nvSpPr>
        <xdr:cNvPr id="53" name="Text Box 81">
          <a:extLst>
            <a:ext uri="{FF2B5EF4-FFF2-40B4-BE49-F238E27FC236}">
              <a16:creationId xmlns:a16="http://schemas.microsoft.com/office/drawing/2014/main" id="{3AD052E3-4C8E-4E54-9F54-89C53C567544}"/>
            </a:ext>
          </a:extLst>
        </xdr:cNvPr>
        <xdr:cNvSpPr txBox="1">
          <a:spLocks noChangeArrowheads="1"/>
        </xdr:cNvSpPr>
      </xdr:nvSpPr>
      <xdr:spPr bwMode="auto">
        <a:xfrm>
          <a:off x="4781550" y="26755725"/>
          <a:ext cx="104664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ru-RU" sz="1000" b="1" i="1" u="sng" strike="noStrike" baseline="0">
              <a:solidFill>
                <a:srgbClr val="003300"/>
              </a:solidFill>
              <a:latin typeface="Comic Sans MS"/>
            </a:rPr>
            <a:t>РАСПРОДАЖА</a:t>
          </a:r>
        </a:p>
      </xdr:txBody>
    </xdr:sp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437048</xdr:colOff>
      <xdr:row>62</xdr:row>
      <xdr:rowOff>0</xdr:rowOff>
    </xdr:to>
    <xdr:sp macro="" textlink="">
      <xdr:nvSpPr>
        <xdr:cNvPr id="55" name="Text Box 81">
          <a:extLst>
            <a:ext uri="{FF2B5EF4-FFF2-40B4-BE49-F238E27FC236}">
              <a16:creationId xmlns:a16="http://schemas.microsoft.com/office/drawing/2014/main" id="{830CE473-380E-4481-B21C-DE0913129701}"/>
            </a:ext>
          </a:extLst>
        </xdr:cNvPr>
        <xdr:cNvSpPr txBox="1">
          <a:spLocks noChangeArrowheads="1"/>
        </xdr:cNvSpPr>
      </xdr:nvSpPr>
      <xdr:spPr bwMode="auto">
        <a:xfrm>
          <a:off x="4781550" y="26755725"/>
          <a:ext cx="1046648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ru-RU" sz="1000" b="1" i="1" u="sng" strike="noStrike" baseline="0">
              <a:solidFill>
                <a:srgbClr val="003300"/>
              </a:solidFill>
              <a:latin typeface="Comic Sans MS"/>
            </a:rPr>
            <a:t>РАСПРОДАЖА</a:t>
          </a:r>
        </a:p>
      </xdr:txBody>
    </xdr:sp>
    <xdr:clientData/>
  </xdr:twoCellAnchor>
  <xdr:oneCellAnchor>
    <xdr:from>
      <xdr:col>0</xdr:col>
      <xdr:colOff>9526</xdr:colOff>
      <xdr:row>3</xdr:row>
      <xdr:rowOff>0</xdr:rowOff>
    </xdr:from>
    <xdr:ext cx="537460" cy="15240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112A64D7-7969-4334-8ABF-F201F019150B}"/>
            </a:ext>
          </a:extLst>
        </xdr:cNvPr>
        <xdr:cNvSpPr txBox="1"/>
      </xdr:nvSpPr>
      <xdr:spPr>
        <a:xfrm>
          <a:off x="9526" y="1276350"/>
          <a:ext cx="537460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0</xdr:colOff>
      <xdr:row>59</xdr:row>
      <xdr:rowOff>0</xdr:rowOff>
    </xdr:from>
    <xdr:to>
      <xdr:col>0</xdr:col>
      <xdr:colOff>304800</xdr:colOff>
      <xdr:row>59</xdr:row>
      <xdr:rowOff>304800</xdr:rowOff>
    </xdr:to>
    <xdr:sp macro="" textlink="">
      <xdr:nvSpPr>
        <xdr:cNvPr id="89" name="AutoShape 1024" descr="Ручка-скоба R84, 96мм, черный ">
          <a:extLst>
            <a:ext uri="{FF2B5EF4-FFF2-40B4-BE49-F238E27FC236}">
              <a16:creationId xmlns:a16="http://schemas.microsoft.com/office/drawing/2014/main" id="{2CE4CDE4-1060-48A4-9135-99C248153D0F}"/>
            </a:ext>
          </a:extLst>
        </xdr:cNvPr>
        <xdr:cNvSpPr>
          <a:spLocks noChangeAspect="1" noChangeArrowheads="1"/>
        </xdr:cNvSpPr>
      </xdr:nvSpPr>
      <xdr:spPr bwMode="auto">
        <a:xfrm>
          <a:off x="0" y="24936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476252</xdr:colOff>
      <xdr:row>2</xdr:row>
      <xdr:rowOff>76199</xdr:rowOff>
    </xdr:from>
    <xdr:to>
      <xdr:col>0</xdr:col>
      <xdr:colOff>1524000</xdr:colOff>
      <xdr:row>4</xdr:row>
      <xdr:rowOff>257173</xdr:rowOff>
    </xdr:to>
    <xdr:pic>
      <xdr:nvPicPr>
        <xdr:cNvPr id="2" name="Рисунок 1" descr="Ручка торцевая, хром матовый, 160(200)х40 мм">
          <a:extLst>
            <a:ext uri="{FF2B5EF4-FFF2-40B4-BE49-F238E27FC236}">
              <a16:creationId xmlns:a16="http://schemas.microsoft.com/office/drawing/2014/main" id="{D2CAD93F-DAA8-1C87-E8BB-DD0D553B2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2" y="1495424"/>
          <a:ext cx="1047748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514349</xdr:colOff>
      <xdr:row>5</xdr:row>
      <xdr:rowOff>9525</xdr:rowOff>
    </xdr:from>
    <xdr:to>
      <xdr:col>0</xdr:col>
      <xdr:colOff>1304924</xdr:colOff>
      <xdr:row>7</xdr:row>
      <xdr:rowOff>276225</xdr:rowOff>
    </xdr:to>
    <xdr:pic>
      <xdr:nvPicPr>
        <xdr:cNvPr id="5" name="Рисунок 4" descr="Ручка торцевая, черная, 160(200)х40 мм">
          <a:extLst>
            <a:ext uri="{FF2B5EF4-FFF2-40B4-BE49-F238E27FC236}">
              <a16:creationId xmlns:a16="http://schemas.microsoft.com/office/drawing/2014/main" id="{3BF64E55-1512-57DB-06C2-F8E322169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2305050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57151</xdr:colOff>
      <xdr:row>8</xdr:row>
      <xdr:rowOff>47625</xdr:rowOff>
    </xdr:from>
    <xdr:to>
      <xdr:col>0</xdr:col>
      <xdr:colOff>1266825</xdr:colOff>
      <xdr:row>13</xdr:row>
      <xdr:rowOff>57149</xdr:rowOff>
    </xdr:to>
    <xdr:pic>
      <xdr:nvPicPr>
        <xdr:cNvPr id="6" name="Рисунок 5" descr="Ручка торцевая FLAT  64(92) черная">
          <a:extLst>
            <a:ext uri="{FF2B5EF4-FFF2-40B4-BE49-F238E27FC236}">
              <a16:creationId xmlns:a16="http://schemas.microsoft.com/office/drawing/2014/main" id="{F4CA9C86-F70C-3BC4-50BF-B605BE893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3171825"/>
          <a:ext cx="1209674" cy="1209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704851</xdr:colOff>
      <xdr:row>11</xdr:row>
      <xdr:rowOff>171449</xdr:rowOff>
    </xdr:from>
    <xdr:to>
      <xdr:col>0</xdr:col>
      <xdr:colOff>2014079</xdr:colOff>
      <xdr:row>15</xdr:row>
      <xdr:rowOff>238124</xdr:rowOff>
    </xdr:to>
    <xdr:pic>
      <xdr:nvPicPr>
        <xdr:cNvPr id="7" name="Рисунок 6" descr="Ручка торцевая FLAT 128(156) золото">
          <a:extLst>
            <a:ext uri="{FF2B5EF4-FFF2-40B4-BE49-F238E27FC236}">
              <a16:creationId xmlns:a16="http://schemas.microsoft.com/office/drawing/2014/main" id="{47B9EC18-1509-5630-557E-3EA82CE26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1" y="3962399"/>
          <a:ext cx="1309228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476250</xdr:colOff>
      <xdr:row>9</xdr:row>
      <xdr:rowOff>76200</xdr:rowOff>
    </xdr:from>
    <xdr:ext cx="640688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0638730-12B1-98BE-DBFA-CD72D001E94D}"/>
            </a:ext>
          </a:extLst>
        </xdr:cNvPr>
        <xdr:cNvSpPr txBox="1"/>
      </xdr:nvSpPr>
      <xdr:spPr>
        <a:xfrm>
          <a:off x="476250" y="3390900"/>
          <a:ext cx="64068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/>
            <a:t>черный</a:t>
          </a:r>
        </a:p>
      </xdr:txBody>
    </xdr:sp>
    <xdr:clientData/>
  </xdr:oneCellAnchor>
  <xdr:oneCellAnchor>
    <xdr:from>
      <xdr:col>0</xdr:col>
      <xdr:colOff>1295400</xdr:colOff>
      <xdr:row>12</xdr:row>
      <xdr:rowOff>95250</xdr:rowOff>
    </xdr:from>
    <xdr:ext cx="594073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2632E36-E763-747A-CF52-C41EB62F66C7}"/>
            </a:ext>
          </a:extLst>
        </xdr:cNvPr>
        <xdr:cNvSpPr txBox="1"/>
      </xdr:nvSpPr>
      <xdr:spPr>
        <a:xfrm>
          <a:off x="1295400" y="4076700"/>
          <a:ext cx="594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/>
            <a:t>золото</a:t>
          </a:r>
        </a:p>
      </xdr:txBody>
    </xdr:sp>
    <xdr:clientData/>
  </xdr:oneCellAnchor>
  <xdr:twoCellAnchor editAs="oneCell">
    <xdr:from>
      <xdr:col>0</xdr:col>
      <xdr:colOff>0</xdr:colOff>
      <xdr:row>14</xdr:row>
      <xdr:rowOff>9524</xdr:rowOff>
    </xdr:from>
    <xdr:to>
      <xdr:col>0</xdr:col>
      <xdr:colOff>1258384</xdr:colOff>
      <xdr:row>18</xdr:row>
      <xdr:rowOff>95249</xdr:rowOff>
    </xdr:to>
    <xdr:pic>
      <xdr:nvPicPr>
        <xdr:cNvPr id="10" name="Рисунок 9" descr="Ручка торцевая FLAT 160(188) графит">
          <a:extLst>
            <a:ext uri="{FF2B5EF4-FFF2-40B4-BE49-F238E27FC236}">
              <a16:creationId xmlns:a16="http://schemas.microsoft.com/office/drawing/2014/main" id="{797FB52C-AC02-5233-B551-9A92B2582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4374"/>
          <a:ext cx="1258384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495300</xdr:colOff>
      <xdr:row>14</xdr:row>
      <xdr:rowOff>47625</xdr:rowOff>
    </xdr:from>
    <xdr:ext cx="594073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41B2F34-009E-3265-AE47-C3E857EA6552}"/>
            </a:ext>
          </a:extLst>
        </xdr:cNvPr>
        <xdr:cNvSpPr txBox="1"/>
      </xdr:nvSpPr>
      <xdr:spPr>
        <a:xfrm>
          <a:off x="495300" y="4562475"/>
          <a:ext cx="594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/>
            <a:t>графит</a:t>
          </a:r>
        </a:p>
      </xdr:txBody>
    </xdr:sp>
    <xdr:clientData/>
  </xdr:oneCellAnchor>
  <xdr:twoCellAnchor editAs="oneCell">
    <xdr:from>
      <xdr:col>0</xdr:col>
      <xdr:colOff>28576</xdr:colOff>
      <xdr:row>18</xdr:row>
      <xdr:rowOff>104775</xdr:rowOff>
    </xdr:from>
    <xdr:to>
      <xdr:col>0</xdr:col>
      <xdr:colOff>1909796</xdr:colOff>
      <xdr:row>24</xdr:row>
      <xdr:rowOff>180975</xdr:rowOff>
    </xdr:to>
    <xdr:pic>
      <xdr:nvPicPr>
        <xdr:cNvPr id="13" name="Рисунок 12" descr="Ручка торцевая FLAT 224(252) серая">
          <a:extLst>
            <a:ext uri="{FF2B5EF4-FFF2-40B4-BE49-F238E27FC236}">
              <a16:creationId xmlns:a16="http://schemas.microsoft.com/office/drawing/2014/main" id="{D85759D3-C8B9-B81A-52EF-26B78FDC1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5476875"/>
          <a:ext cx="188122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1466850</xdr:colOff>
      <xdr:row>20</xdr:row>
      <xdr:rowOff>0</xdr:rowOff>
    </xdr:from>
    <xdr:ext cx="523092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2AABEC9-DB6C-E103-D78E-37169FFD2D39}"/>
            </a:ext>
          </a:extLst>
        </xdr:cNvPr>
        <xdr:cNvSpPr txBox="1"/>
      </xdr:nvSpPr>
      <xdr:spPr>
        <a:xfrm>
          <a:off x="1466850" y="5848350"/>
          <a:ext cx="52309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/>
            <a:t>серая</a:t>
          </a:r>
        </a:p>
      </xdr:txBody>
    </xdr:sp>
    <xdr:clientData/>
  </xdr:oneCellAnchor>
  <xdr:twoCellAnchor editAs="oneCell">
    <xdr:from>
      <xdr:col>0</xdr:col>
      <xdr:colOff>200026</xdr:colOff>
      <xdr:row>23</xdr:row>
      <xdr:rowOff>19049</xdr:rowOff>
    </xdr:from>
    <xdr:to>
      <xdr:col>0</xdr:col>
      <xdr:colOff>1839738</xdr:colOff>
      <xdr:row>28</xdr:row>
      <xdr:rowOff>104774</xdr:rowOff>
    </xdr:to>
    <xdr:pic>
      <xdr:nvPicPr>
        <xdr:cNvPr id="15" name="Рисунок 14" descr="Ручка торцевая FLAT 352(396) белая">
          <a:extLst>
            <a:ext uri="{FF2B5EF4-FFF2-40B4-BE49-F238E27FC236}">
              <a16:creationId xmlns:a16="http://schemas.microsoft.com/office/drawing/2014/main" id="{FCD15431-90F8-0B91-4E39-F7607C120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6534149"/>
          <a:ext cx="1639712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1323975</xdr:colOff>
      <xdr:row>24</xdr:row>
      <xdr:rowOff>152400</xdr:rowOff>
    </xdr:from>
    <xdr:ext cx="536494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9B0B8A5-B648-1EDD-CF74-58C8752005E9}"/>
            </a:ext>
          </a:extLst>
        </xdr:cNvPr>
        <xdr:cNvSpPr txBox="1"/>
      </xdr:nvSpPr>
      <xdr:spPr>
        <a:xfrm>
          <a:off x="1323975" y="6858000"/>
          <a:ext cx="5364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/>
            <a:t>белая</a:t>
          </a:r>
        </a:p>
      </xdr:txBody>
    </xdr:sp>
    <xdr:clientData/>
  </xdr:oneCellAnchor>
  <xdr:twoCellAnchor editAs="oneCell">
    <xdr:from>
      <xdr:col>0</xdr:col>
      <xdr:colOff>0</xdr:colOff>
      <xdr:row>28</xdr:row>
      <xdr:rowOff>85725</xdr:rowOff>
    </xdr:from>
    <xdr:to>
      <xdr:col>0</xdr:col>
      <xdr:colOff>1970197</xdr:colOff>
      <xdr:row>35</xdr:row>
      <xdr:rowOff>38100</xdr:rowOff>
    </xdr:to>
    <xdr:pic>
      <xdr:nvPicPr>
        <xdr:cNvPr id="18" name="Рисунок 17" descr="Ручка торцевая FLAT 416(446) белая муар">
          <a:extLst>
            <a:ext uri="{FF2B5EF4-FFF2-40B4-BE49-F238E27FC236}">
              <a16:creationId xmlns:a16="http://schemas.microsoft.com/office/drawing/2014/main" id="{C3D563EB-EDEF-28E7-15F8-2972DDE35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43825"/>
          <a:ext cx="1970197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942975</xdr:colOff>
      <xdr:row>30</xdr:row>
      <xdr:rowOff>38100</xdr:rowOff>
    </xdr:from>
    <xdr:ext cx="86934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3FDA8B3-4CE1-6AA5-8CB2-9BB7B893DF3F}"/>
            </a:ext>
          </a:extLst>
        </xdr:cNvPr>
        <xdr:cNvSpPr txBox="1"/>
      </xdr:nvSpPr>
      <xdr:spPr>
        <a:xfrm>
          <a:off x="942975" y="8077200"/>
          <a:ext cx="869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/>
            <a:t>белая муар</a:t>
          </a:r>
        </a:p>
      </xdr:txBody>
    </xdr:sp>
    <xdr:clientData/>
  </xdr:oneCellAnchor>
  <xdr:twoCellAnchor editAs="oneCell">
    <xdr:from>
      <xdr:col>0</xdr:col>
      <xdr:colOff>66675</xdr:colOff>
      <xdr:row>38</xdr:row>
      <xdr:rowOff>104774</xdr:rowOff>
    </xdr:from>
    <xdr:to>
      <xdr:col>0</xdr:col>
      <xdr:colOff>1984375</xdr:colOff>
      <xdr:row>44</xdr:row>
      <xdr:rowOff>190499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C71A67C5-98E9-E139-5516-5EC3C551D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953624"/>
          <a:ext cx="1917700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52</xdr:row>
      <xdr:rowOff>0</xdr:rowOff>
    </xdr:from>
    <xdr:to>
      <xdr:col>0</xdr:col>
      <xdr:colOff>1733550</xdr:colOff>
      <xdr:row>57</xdr:row>
      <xdr:rowOff>93398</xdr:rowOff>
    </xdr:to>
    <xdr:pic>
      <xdr:nvPicPr>
        <xdr:cNvPr id="22" name="Рисунок 21" descr="Ручка торцевая FLAT 864(896) золото">
          <a:extLst>
            <a:ext uri="{FF2B5EF4-FFF2-40B4-BE49-F238E27FC236}">
              <a16:creationId xmlns:a16="http://schemas.microsoft.com/office/drawing/2014/main" id="{32BA66C7-041C-4F8D-C8E9-FAFFDAFA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3154025"/>
          <a:ext cx="1685925" cy="1303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58</xdr:row>
      <xdr:rowOff>212921</xdr:rowOff>
    </xdr:from>
    <xdr:to>
      <xdr:col>0</xdr:col>
      <xdr:colOff>1628775</xdr:colOff>
      <xdr:row>58</xdr:row>
      <xdr:rowOff>1362074</xdr:rowOff>
    </xdr:to>
    <xdr:pic>
      <xdr:nvPicPr>
        <xdr:cNvPr id="23" name="Рисунок 22" descr="Ручка торцевая FLAT AIR 96(124) графит">
          <a:extLst>
            <a:ext uri="{FF2B5EF4-FFF2-40B4-BE49-F238E27FC236}">
              <a16:creationId xmlns:a16="http://schemas.microsoft.com/office/drawing/2014/main" id="{7966DA2F-5744-D67E-1588-FFB827801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767121"/>
          <a:ext cx="1533525" cy="1149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1695451</xdr:colOff>
      <xdr:row>58</xdr:row>
      <xdr:rowOff>710215</xdr:rowOff>
    </xdr:from>
    <xdr:to>
      <xdr:col>1</xdr:col>
      <xdr:colOff>2628900</xdr:colOff>
      <xdr:row>58</xdr:row>
      <xdr:rowOff>1409699</xdr:rowOff>
    </xdr:to>
    <xdr:pic>
      <xdr:nvPicPr>
        <xdr:cNvPr id="27" name="Рисунок 26" descr="Ручка торцевая FLAT AIR 96(124) графит">
          <a:extLst>
            <a:ext uri="{FF2B5EF4-FFF2-40B4-BE49-F238E27FC236}">
              <a16:creationId xmlns:a16="http://schemas.microsoft.com/office/drawing/2014/main" id="{F9364868-5AA2-924D-D778-1322AAA00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1" y="15454915"/>
          <a:ext cx="933449" cy="699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1924051</xdr:colOff>
      <xdr:row>59</xdr:row>
      <xdr:rowOff>638174</xdr:rowOff>
    </xdr:from>
    <xdr:to>
      <xdr:col>1</xdr:col>
      <xdr:colOff>2750263</xdr:colOff>
      <xdr:row>59</xdr:row>
      <xdr:rowOff>1257299</xdr:rowOff>
    </xdr:to>
    <xdr:pic>
      <xdr:nvPicPr>
        <xdr:cNvPr id="29" name="Рисунок 28" descr="Ручка торцевая FLAT WING 96(124) графит">
          <a:extLst>
            <a:ext uri="{FF2B5EF4-FFF2-40B4-BE49-F238E27FC236}">
              <a16:creationId xmlns:a16="http://schemas.microsoft.com/office/drawing/2014/main" id="{95848447-2137-DBB1-4E61-C0BD72FFD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1" y="16792574"/>
          <a:ext cx="826212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304801</xdr:colOff>
      <xdr:row>59</xdr:row>
      <xdr:rowOff>62908</xdr:rowOff>
    </xdr:from>
    <xdr:to>
      <xdr:col>0</xdr:col>
      <xdr:colOff>1847851</xdr:colOff>
      <xdr:row>59</xdr:row>
      <xdr:rowOff>1219199</xdr:rowOff>
    </xdr:to>
    <xdr:pic>
      <xdr:nvPicPr>
        <xdr:cNvPr id="32" name="Рисунок 31" descr="Ручка торцевая FLAT WING 96(124) графит">
          <a:extLst>
            <a:ext uri="{FF2B5EF4-FFF2-40B4-BE49-F238E27FC236}">
              <a16:creationId xmlns:a16="http://schemas.microsoft.com/office/drawing/2014/main" id="{716A35C2-B789-A85A-B02A-169B77886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16217308"/>
          <a:ext cx="1543050" cy="115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47626</xdr:colOff>
      <xdr:row>60</xdr:row>
      <xdr:rowOff>27123</xdr:rowOff>
    </xdr:from>
    <xdr:to>
      <xdr:col>0</xdr:col>
      <xdr:colOff>1381125</xdr:colOff>
      <xdr:row>63</xdr:row>
      <xdr:rowOff>131035</xdr:rowOff>
    </xdr:to>
    <xdr:pic>
      <xdr:nvPicPr>
        <xdr:cNvPr id="34" name="Рисунок 33" descr="Ручка торцевая FLAT PRO 96(146) графит">
          <a:extLst>
            <a:ext uri="{FF2B5EF4-FFF2-40B4-BE49-F238E27FC236}">
              <a16:creationId xmlns:a16="http://schemas.microsoft.com/office/drawing/2014/main" id="{66FA9086-2DC8-A094-7EE4-1D19DE68E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7438823"/>
          <a:ext cx="1333499" cy="999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63</xdr:row>
      <xdr:rowOff>0</xdr:rowOff>
    </xdr:from>
    <xdr:ext cx="1028700" cy="190500"/>
    <xdr:sp macro="" textlink="">
      <xdr:nvSpPr>
        <xdr:cNvPr id="35" name="Text Box 75">
          <a:extLst>
            <a:ext uri="{FF2B5EF4-FFF2-40B4-BE49-F238E27FC236}">
              <a16:creationId xmlns:a16="http://schemas.microsoft.com/office/drawing/2014/main" id="{A2588271-4151-48BA-BF5B-44AEA5B9D988}"/>
            </a:ext>
          </a:extLst>
        </xdr:cNvPr>
        <xdr:cNvSpPr txBox="1">
          <a:spLocks noChangeArrowheads="1"/>
        </xdr:cNvSpPr>
      </xdr:nvSpPr>
      <xdr:spPr bwMode="auto">
        <a:xfrm>
          <a:off x="4781550" y="17887950"/>
          <a:ext cx="1028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1028700" cy="190500"/>
    <xdr:sp macro="" textlink="">
      <xdr:nvSpPr>
        <xdr:cNvPr id="36" name="Text Box 75">
          <a:extLst>
            <a:ext uri="{FF2B5EF4-FFF2-40B4-BE49-F238E27FC236}">
              <a16:creationId xmlns:a16="http://schemas.microsoft.com/office/drawing/2014/main" id="{BF891460-A536-4EFD-A77A-FD44442CD4E8}"/>
            </a:ext>
          </a:extLst>
        </xdr:cNvPr>
        <xdr:cNvSpPr txBox="1">
          <a:spLocks noChangeArrowheads="1"/>
        </xdr:cNvSpPr>
      </xdr:nvSpPr>
      <xdr:spPr bwMode="auto">
        <a:xfrm>
          <a:off x="4781550" y="17887950"/>
          <a:ext cx="1028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66</xdr:row>
      <xdr:rowOff>38100</xdr:rowOff>
    </xdr:from>
    <xdr:ext cx="1028700" cy="190500"/>
    <xdr:sp macro="" textlink="">
      <xdr:nvSpPr>
        <xdr:cNvPr id="37" name="Text Box 75">
          <a:extLst>
            <a:ext uri="{FF2B5EF4-FFF2-40B4-BE49-F238E27FC236}">
              <a16:creationId xmlns:a16="http://schemas.microsoft.com/office/drawing/2014/main" id="{495C80BA-538F-4ED4-864A-0318C37F1BB1}"/>
            </a:ext>
          </a:extLst>
        </xdr:cNvPr>
        <xdr:cNvSpPr txBox="1">
          <a:spLocks noChangeArrowheads="1"/>
        </xdr:cNvSpPr>
      </xdr:nvSpPr>
      <xdr:spPr bwMode="auto">
        <a:xfrm>
          <a:off x="4781550" y="19011900"/>
          <a:ext cx="1028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95250</xdr:colOff>
      <xdr:row>62</xdr:row>
      <xdr:rowOff>142875</xdr:rowOff>
    </xdr:from>
    <xdr:to>
      <xdr:col>0</xdr:col>
      <xdr:colOff>1876425</xdr:colOff>
      <xdr:row>66</xdr:row>
      <xdr:rowOff>258406</xdr:rowOff>
    </xdr:to>
    <xdr:pic>
      <xdr:nvPicPr>
        <xdr:cNvPr id="40" name="Рисунок 39" descr="Ручка торцевая FLAT PRO 256(296) белая муар">
          <a:extLst>
            <a:ext uri="{FF2B5EF4-FFF2-40B4-BE49-F238E27FC236}">
              <a16:creationId xmlns:a16="http://schemas.microsoft.com/office/drawing/2014/main" id="{4BED13B7-5069-AE07-D7ED-05F6482D8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030825"/>
          <a:ext cx="1781175" cy="1334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114301</xdr:colOff>
      <xdr:row>66</xdr:row>
      <xdr:rowOff>190499</xdr:rowOff>
    </xdr:from>
    <xdr:to>
      <xdr:col>0</xdr:col>
      <xdr:colOff>1842992</xdr:colOff>
      <xdr:row>71</xdr:row>
      <xdr:rowOff>247650</xdr:rowOff>
    </xdr:to>
    <xdr:pic>
      <xdr:nvPicPr>
        <xdr:cNvPr id="41" name="Рисунок 40" descr="Ручка торцевая FLAT PRO 448(496) золото">
          <a:extLst>
            <a:ext uri="{FF2B5EF4-FFF2-40B4-BE49-F238E27FC236}">
              <a16:creationId xmlns:a16="http://schemas.microsoft.com/office/drawing/2014/main" id="{49DAABC0-74E7-2ECE-6154-A8BB48AD8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9297649"/>
          <a:ext cx="1728691" cy="1295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66545</xdr:colOff>
      <xdr:row>70</xdr:row>
      <xdr:rowOff>114300</xdr:rowOff>
    </xdr:from>
    <xdr:to>
      <xdr:col>0</xdr:col>
      <xdr:colOff>1960476</xdr:colOff>
      <xdr:row>76</xdr:row>
      <xdr:rowOff>104775</xdr:rowOff>
    </xdr:to>
    <xdr:pic>
      <xdr:nvPicPr>
        <xdr:cNvPr id="43" name="Рисунок 42" descr="Ручка торцевая FLAT PRO 640(696) черная">
          <a:extLst>
            <a:ext uri="{FF2B5EF4-FFF2-40B4-BE49-F238E27FC236}">
              <a16:creationId xmlns:a16="http://schemas.microsoft.com/office/drawing/2014/main" id="{14D6D79E-D0D6-C3A9-B7D1-397CBD6BD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5" y="20269200"/>
          <a:ext cx="1893931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419100</xdr:colOff>
      <xdr:row>4</xdr:row>
      <xdr:rowOff>133350</xdr:rowOff>
    </xdr:from>
    <xdr:to>
      <xdr:col>0</xdr:col>
      <xdr:colOff>1266825</xdr:colOff>
      <xdr:row>4</xdr:row>
      <xdr:rowOff>609600</xdr:rowOff>
    </xdr:to>
    <xdr:pic>
      <xdr:nvPicPr>
        <xdr:cNvPr id="1824794" name="Picture 854">
          <a:extLst>
            <a:ext uri="{FF2B5EF4-FFF2-40B4-BE49-F238E27FC236}">
              <a16:creationId xmlns:a16="http://schemas.microsoft.com/office/drawing/2014/main" id="{7E133B4A-D834-9A67-A792-39867F52B53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95525"/>
          <a:ext cx="847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3</xdr:row>
      <xdr:rowOff>38100</xdr:rowOff>
    </xdr:from>
    <xdr:to>
      <xdr:col>0</xdr:col>
      <xdr:colOff>676275</xdr:colOff>
      <xdr:row>3</xdr:row>
      <xdr:rowOff>533400</xdr:rowOff>
    </xdr:to>
    <xdr:pic>
      <xdr:nvPicPr>
        <xdr:cNvPr id="1824795" name="Picture 16" descr="1">
          <a:extLst>
            <a:ext uri="{FF2B5EF4-FFF2-40B4-BE49-F238E27FC236}">
              <a16:creationId xmlns:a16="http://schemas.microsoft.com/office/drawing/2014/main" id="{B4318889-845A-F323-B945-F28EF8D33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828800"/>
          <a:ext cx="5905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828675</xdr:colOff>
      <xdr:row>3</xdr:row>
      <xdr:rowOff>19050</xdr:rowOff>
    </xdr:from>
    <xdr:to>
      <xdr:col>0</xdr:col>
      <xdr:colOff>1371600</xdr:colOff>
      <xdr:row>3</xdr:row>
      <xdr:rowOff>514350</xdr:rowOff>
    </xdr:to>
    <xdr:pic>
      <xdr:nvPicPr>
        <xdr:cNvPr id="1824796" name="Picture 17" descr="2">
          <a:extLst>
            <a:ext uri="{FF2B5EF4-FFF2-40B4-BE49-F238E27FC236}">
              <a16:creationId xmlns:a16="http://schemas.microsoft.com/office/drawing/2014/main" id="{038F4923-D2AC-8949-EE54-99DC79FF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809750"/>
          <a:ext cx="5429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12</xdr:row>
      <xdr:rowOff>85725</xdr:rowOff>
    </xdr:from>
    <xdr:to>
      <xdr:col>0</xdr:col>
      <xdr:colOff>1247775</xdr:colOff>
      <xdr:row>12</xdr:row>
      <xdr:rowOff>752475</xdr:rowOff>
    </xdr:to>
    <xdr:pic>
      <xdr:nvPicPr>
        <xdr:cNvPr id="1824797" name="Picture 13" descr="102264">
          <a:extLst>
            <a:ext uri="{FF2B5EF4-FFF2-40B4-BE49-F238E27FC236}">
              <a16:creationId xmlns:a16="http://schemas.microsoft.com/office/drawing/2014/main" id="{F707DDDA-16B3-1693-556A-5AC26A1A2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39" t="1408" r="11539"/>
        <a:stretch>
          <a:fillRect/>
        </a:stretch>
      </xdr:blipFill>
      <xdr:spPr bwMode="auto">
        <a:xfrm>
          <a:off x="295275" y="5391150"/>
          <a:ext cx="952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15</xdr:row>
      <xdr:rowOff>180975</xdr:rowOff>
    </xdr:from>
    <xdr:to>
      <xdr:col>0</xdr:col>
      <xdr:colOff>952500</xdr:colOff>
      <xdr:row>16</xdr:row>
      <xdr:rowOff>390525</xdr:rowOff>
    </xdr:to>
    <xdr:pic>
      <xdr:nvPicPr>
        <xdr:cNvPr id="1824800" name="Рисунок 16" descr="C:\Users\комп2\Desktop\Для сайта\Купе\8.png">
          <a:extLst>
            <a:ext uri="{FF2B5EF4-FFF2-40B4-BE49-F238E27FC236}">
              <a16:creationId xmlns:a16="http://schemas.microsoft.com/office/drawing/2014/main" id="{BA6DE74C-FC3A-CB10-7C9A-F1FBE2E38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9" t="14230"/>
        <a:stretch>
          <a:fillRect/>
        </a:stretch>
      </xdr:blipFill>
      <xdr:spPr bwMode="auto">
        <a:xfrm>
          <a:off x="123825" y="5419725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17</xdr:row>
      <xdr:rowOff>76200</xdr:rowOff>
    </xdr:from>
    <xdr:to>
      <xdr:col>0</xdr:col>
      <xdr:colOff>1489302</xdr:colOff>
      <xdr:row>17</xdr:row>
      <xdr:rowOff>800100</xdr:rowOff>
    </xdr:to>
    <xdr:pic>
      <xdr:nvPicPr>
        <xdr:cNvPr id="1824801" name="Рисунок 19" descr="C:\Users\комп2\Desktop\Для сайта\Купе\13.png">
          <a:extLst>
            <a:ext uri="{FF2B5EF4-FFF2-40B4-BE49-F238E27FC236}">
              <a16:creationId xmlns:a16="http://schemas.microsoft.com/office/drawing/2014/main" id="{EF655C94-90E8-ACB1-7FB2-C5ECB841D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96" t="18904" r="5675" b="20822"/>
        <a:stretch>
          <a:fillRect/>
        </a:stretch>
      </xdr:blipFill>
      <xdr:spPr bwMode="auto">
        <a:xfrm>
          <a:off x="209550" y="6057900"/>
          <a:ext cx="1279752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26</xdr:row>
      <xdr:rowOff>85725</xdr:rowOff>
    </xdr:from>
    <xdr:to>
      <xdr:col>0</xdr:col>
      <xdr:colOff>1247775</xdr:colOff>
      <xdr:row>26</xdr:row>
      <xdr:rowOff>723900</xdr:rowOff>
    </xdr:to>
    <xdr:pic>
      <xdr:nvPicPr>
        <xdr:cNvPr id="1824802" name="Рисунок 9">
          <a:extLst>
            <a:ext uri="{FF2B5EF4-FFF2-40B4-BE49-F238E27FC236}">
              <a16:creationId xmlns:a16="http://schemas.microsoft.com/office/drawing/2014/main" id="{88BF42DA-4BC5-7874-A666-74477761F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963275"/>
          <a:ext cx="1047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23</xdr:row>
      <xdr:rowOff>28575</xdr:rowOff>
    </xdr:from>
    <xdr:to>
      <xdr:col>0</xdr:col>
      <xdr:colOff>866775</xdr:colOff>
      <xdr:row>25</xdr:row>
      <xdr:rowOff>114300</xdr:rowOff>
    </xdr:to>
    <xdr:pic>
      <xdr:nvPicPr>
        <xdr:cNvPr id="1824804" name="Рисунок 22" descr="C:\Users\комп2\Desktop\Для сайта\Купе\11.png">
          <a:extLst>
            <a:ext uri="{FF2B5EF4-FFF2-40B4-BE49-F238E27FC236}">
              <a16:creationId xmlns:a16="http://schemas.microsoft.com/office/drawing/2014/main" id="{09E2F897-229A-217B-0DA6-837D466F3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384" r="33374"/>
        <a:stretch>
          <a:fillRect/>
        </a:stretch>
      </xdr:blipFill>
      <xdr:spPr bwMode="auto">
        <a:xfrm>
          <a:off x="133350" y="9791700"/>
          <a:ext cx="7334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430294</xdr:colOff>
      <xdr:row>27</xdr:row>
      <xdr:rowOff>104393</xdr:rowOff>
    </xdr:from>
    <xdr:to>
      <xdr:col>0</xdr:col>
      <xdr:colOff>1192294</xdr:colOff>
      <xdr:row>29</xdr:row>
      <xdr:rowOff>161411</xdr:rowOff>
    </xdr:to>
    <xdr:pic>
      <xdr:nvPicPr>
        <xdr:cNvPr id="1824805" name="Рисунок 24" descr="C:\Users\комп2\Desktop\Для сайта\Купе\21.png">
          <a:extLst>
            <a:ext uri="{FF2B5EF4-FFF2-40B4-BE49-F238E27FC236}">
              <a16:creationId xmlns:a16="http://schemas.microsoft.com/office/drawing/2014/main" id="{39CCC540-F18A-F6F7-40FD-77B9F575D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93" t="28767" r="29402" b="13101"/>
        <a:stretch>
          <a:fillRect/>
        </a:stretch>
      </xdr:blipFill>
      <xdr:spPr bwMode="auto">
        <a:xfrm rot="-10465668">
          <a:off x="430294" y="11734418"/>
          <a:ext cx="762000" cy="676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30</xdr:row>
      <xdr:rowOff>38099</xdr:rowOff>
    </xdr:from>
    <xdr:to>
      <xdr:col>0</xdr:col>
      <xdr:colOff>1009055</xdr:colOff>
      <xdr:row>30</xdr:row>
      <xdr:rowOff>504824</xdr:rowOff>
    </xdr:to>
    <xdr:pic>
      <xdr:nvPicPr>
        <xdr:cNvPr id="1824806" name="Рисунок 16">
          <a:extLst>
            <a:ext uri="{FF2B5EF4-FFF2-40B4-BE49-F238E27FC236}">
              <a16:creationId xmlns:a16="http://schemas.microsoft.com/office/drawing/2014/main" id="{7E6F7520-94C8-3784-1B60-2DE08A459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2553949"/>
          <a:ext cx="43755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638176</xdr:colOff>
      <xdr:row>31</xdr:row>
      <xdr:rowOff>104775</xdr:rowOff>
    </xdr:from>
    <xdr:to>
      <xdr:col>0</xdr:col>
      <xdr:colOff>1051892</xdr:colOff>
      <xdr:row>31</xdr:row>
      <xdr:rowOff>457200</xdr:rowOff>
    </xdr:to>
    <xdr:pic>
      <xdr:nvPicPr>
        <xdr:cNvPr id="1824807" name="Рисунок 17">
          <a:extLst>
            <a:ext uri="{FF2B5EF4-FFF2-40B4-BE49-F238E27FC236}">
              <a16:creationId xmlns:a16="http://schemas.microsoft.com/office/drawing/2014/main" id="{82F9775C-FA7F-5AAC-F7F1-FA815D5FA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13211175"/>
          <a:ext cx="413716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329565</xdr:colOff>
      <xdr:row>3</xdr:row>
      <xdr:rowOff>38100</xdr:rowOff>
    </xdr:from>
    <xdr:ext cx="632287" cy="27823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B4112F1-2650-1B9F-82F1-37149C69C087}"/>
            </a:ext>
          </a:extLst>
        </xdr:cNvPr>
        <xdr:cNvSpPr txBox="1"/>
      </xdr:nvSpPr>
      <xdr:spPr>
        <a:xfrm>
          <a:off x="361950" y="2276475"/>
          <a:ext cx="599844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895350</xdr:colOff>
      <xdr:row>16</xdr:row>
      <xdr:rowOff>85725</xdr:rowOff>
    </xdr:from>
    <xdr:to>
      <xdr:col>0</xdr:col>
      <xdr:colOff>1552575</xdr:colOff>
      <xdr:row>16</xdr:row>
      <xdr:rowOff>742950</xdr:rowOff>
    </xdr:to>
    <xdr:pic>
      <xdr:nvPicPr>
        <xdr:cNvPr id="3" name="Рисунок 2" descr="Направляющая нижняя двухполозная для SKM- 80AY 3м ">
          <a:extLst>
            <a:ext uri="{FF2B5EF4-FFF2-40B4-BE49-F238E27FC236}">
              <a16:creationId xmlns:a16="http://schemas.microsoft.com/office/drawing/2014/main" id="{7302DA24-A9A6-B8A1-5461-9EB74D66F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5695950"/>
          <a:ext cx="6572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86768</xdr:colOff>
      <xdr:row>19</xdr:row>
      <xdr:rowOff>66674</xdr:rowOff>
    </xdr:from>
    <xdr:to>
      <xdr:col>0</xdr:col>
      <xdr:colOff>1455389</xdr:colOff>
      <xdr:row>22</xdr:row>
      <xdr:rowOff>238125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EB25E18-1C64-C6B5-D6EB-D301BA122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68" y="8562974"/>
          <a:ext cx="1368621" cy="1114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923925</xdr:colOff>
      <xdr:row>24</xdr:row>
      <xdr:rowOff>161925</xdr:rowOff>
    </xdr:from>
    <xdr:to>
      <xdr:col>0</xdr:col>
      <xdr:colOff>1584894</xdr:colOff>
      <xdr:row>25</xdr:row>
      <xdr:rowOff>285750</xdr:rowOff>
    </xdr:to>
    <xdr:pic>
      <xdr:nvPicPr>
        <xdr:cNvPr id="5" name="Рисунок 4" descr="Профиль ходовой МРД-2 L=1514 мм">
          <a:extLst>
            <a:ext uri="{FF2B5EF4-FFF2-40B4-BE49-F238E27FC236}">
              <a16:creationId xmlns:a16="http://schemas.microsoft.com/office/drawing/2014/main" id="{B8EAFD01-7010-8949-22F3-330470E5B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10296525"/>
          <a:ext cx="660969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495300</xdr:colOff>
      <xdr:row>18</xdr:row>
      <xdr:rowOff>123825</xdr:rowOff>
    </xdr:from>
    <xdr:to>
      <xdr:col>0</xdr:col>
      <xdr:colOff>1066800</xdr:colOff>
      <xdr:row>18</xdr:row>
      <xdr:rowOff>666750</xdr:rowOff>
    </xdr:to>
    <xdr:grpSp>
      <xdr:nvGrpSpPr>
        <xdr:cNvPr id="12291" name="Group 3">
          <a:extLst>
            <a:ext uri="{FF2B5EF4-FFF2-40B4-BE49-F238E27FC236}">
              <a16:creationId xmlns:a16="http://schemas.microsoft.com/office/drawing/2014/main" id="{FD303358-5D1A-7F5C-DB3E-006806A084CB}"/>
            </a:ext>
          </a:extLst>
        </xdr:cNvPr>
        <xdr:cNvGrpSpPr>
          <a:grpSpLocks noChangeAspect="1"/>
        </xdr:cNvGrpSpPr>
      </xdr:nvGrpSpPr>
      <xdr:grpSpPr bwMode="auto">
        <a:xfrm>
          <a:off x="495300" y="10944225"/>
          <a:ext cx="571500" cy="542925"/>
          <a:chOff x="53" y="829"/>
          <a:chExt cx="60" cy="57"/>
        </a:xfrm>
      </xdr:grpSpPr>
      <xdr:sp macro="" textlink="">
        <xdr:nvSpPr>
          <xdr:cNvPr id="12290" name="AutoShape 2">
            <a:extLst>
              <a:ext uri="{FF2B5EF4-FFF2-40B4-BE49-F238E27FC236}">
                <a16:creationId xmlns:a16="http://schemas.microsoft.com/office/drawing/2014/main" id="{FC25B61A-8FAC-4B71-0336-19D55C212D1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3" y="829"/>
            <a:ext cx="60" cy="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D57CEEAC-ED73-5911-A2B5-03533FA9C42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" y="828"/>
            <a:ext cx="73" cy="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419100</xdr:colOff>
      <xdr:row>14</xdr:row>
      <xdr:rowOff>57150</xdr:rowOff>
    </xdr:from>
    <xdr:to>
      <xdr:col>0</xdr:col>
      <xdr:colOff>1104900</xdr:colOff>
      <xdr:row>15</xdr:row>
      <xdr:rowOff>0</xdr:rowOff>
    </xdr:to>
    <xdr:grpSp>
      <xdr:nvGrpSpPr>
        <xdr:cNvPr id="12295" name="Group 7">
          <a:extLst>
            <a:ext uri="{FF2B5EF4-FFF2-40B4-BE49-F238E27FC236}">
              <a16:creationId xmlns:a16="http://schemas.microsoft.com/office/drawing/2014/main" id="{3991938D-F61B-27E1-D366-B572E2F3B1B5}"/>
            </a:ext>
          </a:extLst>
        </xdr:cNvPr>
        <xdr:cNvGrpSpPr>
          <a:grpSpLocks noChangeAspect="1"/>
        </xdr:cNvGrpSpPr>
      </xdr:nvGrpSpPr>
      <xdr:grpSpPr bwMode="auto">
        <a:xfrm>
          <a:off x="419100" y="8248650"/>
          <a:ext cx="685800" cy="542925"/>
          <a:chOff x="44" y="548"/>
          <a:chExt cx="72" cy="57"/>
        </a:xfrm>
      </xdr:grpSpPr>
      <xdr:sp macro="" textlink="">
        <xdr:nvSpPr>
          <xdr:cNvPr id="12294" name="AutoShape 6">
            <a:extLst>
              <a:ext uri="{FF2B5EF4-FFF2-40B4-BE49-F238E27FC236}">
                <a16:creationId xmlns:a16="http://schemas.microsoft.com/office/drawing/2014/main" id="{550CCC74-E453-CD14-B016-1299E613297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4" y="548"/>
            <a:ext cx="72" cy="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4FCC8D22-D3DE-6F58-0213-D0E9E61CEA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" y="548"/>
            <a:ext cx="72" cy="5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447675</xdr:colOff>
      <xdr:row>13</xdr:row>
      <xdr:rowOff>95251</xdr:rowOff>
    </xdr:from>
    <xdr:to>
      <xdr:col>0</xdr:col>
      <xdr:colOff>1099747</xdr:colOff>
      <xdr:row>13</xdr:row>
      <xdr:rowOff>647701</xdr:rowOff>
    </xdr:to>
    <xdr:grpSp>
      <xdr:nvGrpSpPr>
        <xdr:cNvPr id="12299" name="Group 11">
          <a:extLst>
            <a:ext uri="{FF2B5EF4-FFF2-40B4-BE49-F238E27FC236}">
              <a16:creationId xmlns:a16="http://schemas.microsoft.com/office/drawing/2014/main" id="{E8F292A8-E95A-36E0-AE26-3559533513D7}"/>
            </a:ext>
          </a:extLst>
        </xdr:cNvPr>
        <xdr:cNvGrpSpPr>
          <a:grpSpLocks noChangeAspect="1"/>
        </xdr:cNvGrpSpPr>
      </xdr:nvGrpSpPr>
      <xdr:grpSpPr bwMode="auto">
        <a:xfrm>
          <a:off x="447675" y="7620001"/>
          <a:ext cx="652072" cy="552450"/>
          <a:chOff x="47" y="482"/>
          <a:chExt cx="72" cy="61"/>
        </a:xfrm>
      </xdr:grpSpPr>
      <xdr:sp macro="" textlink="">
        <xdr:nvSpPr>
          <xdr:cNvPr id="12298" name="AutoShape 10">
            <a:extLst>
              <a:ext uri="{FF2B5EF4-FFF2-40B4-BE49-F238E27FC236}">
                <a16:creationId xmlns:a16="http://schemas.microsoft.com/office/drawing/2014/main" id="{50143D09-CF49-351A-93DF-1E5238E2871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7" y="482"/>
            <a:ext cx="72" cy="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10" name="Рисунок 9">
            <a:extLst>
              <a:ext uri="{FF2B5EF4-FFF2-40B4-BE49-F238E27FC236}">
                <a16:creationId xmlns:a16="http://schemas.microsoft.com/office/drawing/2014/main" id="{FCB394AB-53EC-605A-DF17-7199CC77386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" y="482"/>
            <a:ext cx="72" cy="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0</xdr:col>
      <xdr:colOff>285750</xdr:colOff>
      <xdr:row>5</xdr:row>
      <xdr:rowOff>64451</xdr:rowOff>
    </xdr:from>
    <xdr:ext cx="885825" cy="703692"/>
    <xdr:pic>
      <xdr:nvPicPr>
        <xdr:cNvPr id="11" name="Рисунок 8">
          <a:extLst>
            <a:ext uri="{FF2B5EF4-FFF2-40B4-BE49-F238E27FC236}">
              <a16:creationId xmlns:a16="http://schemas.microsoft.com/office/drawing/2014/main" id="{717EB0D6-38D6-4A76-9924-95124928C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055301"/>
          <a:ext cx="885825" cy="703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533400</xdr:colOff>
      <xdr:row>10</xdr:row>
      <xdr:rowOff>123825</xdr:rowOff>
    </xdr:from>
    <xdr:to>
      <xdr:col>0</xdr:col>
      <xdr:colOff>1066800</xdr:colOff>
      <xdr:row>11</xdr:row>
      <xdr:rowOff>276225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2CC1696-75D7-397B-8458-0B61E017F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33400" y="5448300"/>
          <a:ext cx="5334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457201</xdr:colOff>
      <xdr:row>8</xdr:row>
      <xdr:rowOff>123825</xdr:rowOff>
    </xdr:from>
    <xdr:to>
      <xdr:col>0</xdr:col>
      <xdr:colOff>1009649</xdr:colOff>
      <xdr:row>9</xdr:row>
      <xdr:rowOff>314323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8D0215B-978A-A6F3-3C23-B3D2CC9A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4705350"/>
          <a:ext cx="552448" cy="552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266700</xdr:colOff>
      <xdr:row>6</xdr:row>
      <xdr:rowOff>104776</xdr:rowOff>
    </xdr:from>
    <xdr:ext cx="923925" cy="593832"/>
    <xdr:pic>
      <xdr:nvPicPr>
        <xdr:cNvPr id="7" name="Рисунок 6">
          <a:extLst>
            <a:ext uri="{FF2B5EF4-FFF2-40B4-BE49-F238E27FC236}">
              <a16:creationId xmlns:a16="http://schemas.microsoft.com/office/drawing/2014/main" id="{32B88A20-4AAD-4225-A145-748C29AB6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4476751"/>
          <a:ext cx="923925" cy="593832"/>
        </a:xfrm>
        <a:prstGeom prst="rect">
          <a:avLst/>
        </a:prstGeom>
      </xdr:spPr>
    </xdr:pic>
    <xdr:clientData/>
  </xdr:oneCellAnchor>
  <xdr:twoCellAnchor editAs="oneCell">
    <xdr:from>
      <xdr:col>0</xdr:col>
      <xdr:colOff>209550</xdr:colOff>
      <xdr:row>7</xdr:row>
      <xdr:rowOff>9525</xdr:rowOff>
    </xdr:from>
    <xdr:to>
      <xdr:col>0</xdr:col>
      <xdr:colOff>1219200</xdr:colOff>
      <xdr:row>7</xdr:row>
      <xdr:rowOff>768249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CE635551-E3AA-7C03-CB14-AA0F8D778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410075"/>
          <a:ext cx="1009650" cy="7587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1971675</xdr:colOff>
      <xdr:row>34</xdr:row>
      <xdr:rowOff>95250</xdr:rowOff>
    </xdr:from>
    <xdr:to>
      <xdr:col>2</xdr:col>
      <xdr:colOff>123825</xdr:colOff>
      <xdr:row>34</xdr:row>
      <xdr:rowOff>466725</xdr:rowOff>
    </xdr:to>
    <xdr:sp macro="" textlink="">
      <xdr:nvSpPr>
        <xdr:cNvPr id="1820782" name="Text Box 81">
          <a:extLst>
            <a:ext uri="{FF2B5EF4-FFF2-40B4-BE49-F238E27FC236}">
              <a16:creationId xmlns:a16="http://schemas.microsoft.com/office/drawing/2014/main" id="{7460C06E-1BB2-823A-2A28-2696D6467C11}"/>
            </a:ext>
          </a:extLst>
        </xdr:cNvPr>
        <xdr:cNvSpPr txBox="1">
          <a:spLocks noChangeArrowheads="1"/>
        </xdr:cNvSpPr>
      </xdr:nvSpPr>
      <xdr:spPr bwMode="auto">
        <a:xfrm>
          <a:off x="3533775" y="10477500"/>
          <a:ext cx="1009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619125</xdr:colOff>
      <xdr:row>7</xdr:row>
      <xdr:rowOff>95250</xdr:rowOff>
    </xdr:from>
    <xdr:to>
      <xdr:col>0</xdr:col>
      <xdr:colOff>1009650</xdr:colOff>
      <xdr:row>7</xdr:row>
      <xdr:rowOff>428625</xdr:rowOff>
    </xdr:to>
    <xdr:pic>
      <xdr:nvPicPr>
        <xdr:cNvPr id="1820783" name="Рисунок 31" descr="http://www.spbremont.net/d/476848/d/310201_med.jpg">
          <a:extLst>
            <a:ext uri="{FF2B5EF4-FFF2-40B4-BE49-F238E27FC236}">
              <a16:creationId xmlns:a16="http://schemas.microsoft.com/office/drawing/2014/main" id="{6A7C2D32-6EAF-B1DA-A151-F61D3DA92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9" t="8000" r="6750" b="15250"/>
        <a:stretch>
          <a:fillRect/>
        </a:stretch>
      </xdr:blipFill>
      <xdr:spPr bwMode="auto">
        <a:xfrm>
          <a:off x="619125" y="3924300"/>
          <a:ext cx="390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5</xdr:row>
      <xdr:rowOff>123824</xdr:rowOff>
    </xdr:from>
    <xdr:to>
      <xdr:col>0</xdr:col>
      <xdr:colOff>971550</xdr:colOff>
      <xdr:row>5</xdr:row>
      <xdr:rowOff>552449</xdr:rowOff>
    </xdr:to>
    <xdr:pic>
      <xdr:nvPicPr>
        <xdr:cNvPr id="1820784" name="Рисунок 6">
          <a:extLst>
            <a:ext uri="{FF2B5EF4-FFF2-40B4-BE49-F238E27FC236}">
              <a16:creationId xmlns:a16="http://schemas.microsoft.com/office/drawing/2014/main" id="{61D4E39F-C619-4CCC-25BE-8083F106F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714624"/>
          <a:ext cx="238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200026</xdr:colOff>
      <xdr:row>3</xdr:row>
      <xdr:rowOff>8045</xdr:rowOff>
    </xdr:from>
    <xdr:to>
      <xdr:col>0</xdr:col>
      <xdr:colOff>1095375</xdr:colOff>
      <xdr:row>3</xdr:row>
      <xdr:rowOff>390524</xdr:rowOff>
    </xdr:to>
    <xdr:pic>
      <xdr:nvPicPr>
        <xdr:cNvPr id="1820785" name="Рисунок 7">
          <a:extLst>
            <a:ext uri="{FF2B5EF4-FFF2-40B4-BE49-F238E27FC236}">
              <a16:creationId xmlns:a16="http://schemas.microsoft.com/office/drawing/2014/main" id="{4BBF7CD1-2F63-4EBA-C986-98AA9473D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646345"/>
          <a:ext cx="895349" cy="382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4</xdr:row>
      <xdr:rowOff>19051</xdr:rowOff>
    </xdr:from>
    <xdr:to>
      <xdr:col>0</xdr:col>
      <xdr:colOff>990600</xdr:colOff>
      <xdr:row>4</xdr:row>
      <xdr:rowOff>483395</xdr:rowOff>
    </xdr:to>
    <xdr:pic>
      <xdr:nvPicPr>
        <xdr:cNvPr id="1820786" name="Рисунок 8">
          <a:extLst>
            <a:ext uri="{FF2B5EF4-FFF2-40B4-BE49-F238E27FC236}">
              <a16:creationId xmlns:a16="http://schemas.microsoft.com/office/drawing/2014/main" id="{72E61907-D11E-642F-79B2-3908AB8E7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85976"/>
          <a:ext cx="619125" cy="464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8</xdr:row>
      <xdr:rowOff>66675</xdr:rowOff>
    </xdr:from>
    <xdr:to>
      <xdr:col>0</xdr:col>
      <xdr:colOff>933450</xdr:colOff>
      <xdr:row>8</xdr:row>
      <xdr:rowOff>542925</xdr:rowOff>
    </xdr:to>
    <xdr:pic>
      <xdr:nvPicPr>
        <xdr:cNvPr id="1820787" name="Picture 54" descr="205_4">
          <a:extLst>
            <a:ext uri="{FF2B5EF4-FFF2-40B4-BE49-F238E27FC236}">
              <a16:creationId xmlns:a16="http://schemas.microsoft.com/office/drawing/2014/main" id="{AB33B43B-DB28-BE3B-F2E1-E1627413E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99" b="12215"/>
        <a:stretch>
          <a:fillRect/>
        </a:stretch>
      </xdr:blipFill>
      <xdr:spPr bwMode="auto">
        <a:xfrm>
          <a:off x="352425" y="4410075"/>
          <a:ext cx="5810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1095375</xdr:colOff>
      <xdr:row>8</xdr:row>
      <xdr:rowOff>142875</xdr:rowOff>
    </xdr:from>
    <xdr:to>
      <xdr:col>0</xdr:col>
      <xdr:colOff>1438275</xdr:colOff>
      <xdr:row>8</xdr:row>
      <xdr:rowOff>447675</xdr:rowOff>
    </xdr:to>
    <xdr:pic>
      <xdr:nvPicPr>
        <xdr:cNvPr id="1820788" name="Рисунок 32" descr="http://www.izmf-fms.ru/data/files/catalog/ugolok/zagl_torcevaja.png">
          <a:extLst>
            <a:ext uri="{FF2B5EF4-FFF2-40B4-BE49-F238E27FC236}">
              <a16:creationId xmlns:a16="http://schemas.microsoft.com/office/drawing/2014/main" id="{41667165-B8D9-2A70-3D7D-2C7E134D9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61" t="19623" r="19485" b="26414"/>
        <a:stretch>
          <a:fillRect/>
        </a:stretch>
      </xdr:blipFill>
      <xdr:spPr bwMode="auto">
        <a:xfrm>
          <a:off x="1095375" y="4486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609601</xdr:colOff>
      <xdr:row>13</xdr:row>
      <xdr:rowOff>66676</xdr:rowOff>
    </xdr:from>
    <xdr:to>
      <xdr:col>0</xdr:col>
      <xdr:colOff>1257301</xdr:colOff>
      <xdr:row>13</xdr:row>
      <xdr:rowOff>625650</xdr:rowOff>
    </xdr:to>
    <xdr:pic>
      <xdr:nvPicPr>
        <xdr:cNvPr id="1820789" name="Рисунок 38" descr="http://admin16.solinepro.ru/gtvmeridian/upload/images/e492f0ea941b21376e7ed690dbd376e8.jpg">
          <a:extLst>
            <a:ext uri="{FF2B5EF4-FFF2-40B4-BE49-F238E27FC236}">
              <a16:creationId xmlns:a16="http://schemas.microsoft.com/office/drawing/2014/main" id="{9BB31BB1-5BFF-1175-B5FC-97395696D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962" r="32281"/>
        <a:stretch>
          <a:fillRect/>
        </a:stretch>
      </xdr:blipFill>
      <xdr:spPr bwMode="auto">
        <a:xfrm>
          <a:off x="609601" y="7648576"/>
          <a:ext cx="647700" cy="558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11</xdr:row>
      <xdr:rowOff>104775</xdr:rowOff>
    </xdr:from>
    <xdr:to>
      <xdr:col>0</xdr:col>
      <xdr:colOff>1143000</xdr:colOff>
      <xdr:row>11</xdr:row>
      <xdr:rowOff>736997</xdr:rowOff>
    </xdr:to>
    <xdr:pic>
      <xdr:nvPicPr>
        <xdr:cNvPr id="1820791" name="Picture 55" descr="207_0">
          <a:extLst>
            <a:ext uri="{FF2B5EF4-FFF2-40B4-BE49-F238E27FC236}">
              <a16:creationId xmlns:a16="http://schemas.microsoft.com/office/drawing/2014/main" id="{85216815-6C58-E32E-A7A6-32C259546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6010275"/>
          <a:ext cx="561975" cy="632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17</xdr:row>
      <xdr:rowOff>47625</xdr:rowOff>
    </xdr:from>
    <xdr:to>
      <xdr:col>0</xdr:col>
      <xdr:colOff>1400175</xdr:colOff>
      <xdr:row>18</xdr:row>
      <xdr:rowOff>228600</xdr:rowOff>
    </xdr:to>
    <xdr:pic>
      <xdr:nvPicPr>
        <xdr:cNvPr id="1820792" name="Рисунок 35">
          <a:extLst>
            <a:ext uri="{FF2B5EF4-FFF2-40B4-BE49-F238E27FC236}">
              <a16:creationId xmlns:a16="http://schemas.microsoft.com/office/drawing/2014/main" id="{2104E43C-24F2-5C65-0829-4BED0DCD9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35"/>
        <a:stretch>
          <a:fillRect/>
        </a:stretch>
      </xdr:blipFill>
      <xdr:spPr bwMode="auto">
        <a:xfrm>
          <a:off x="200025" y="11001375"/>
          <a:ext cx="12001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19</xdr:row>
      <xdr:rowOff>38100</xdr:rowOff>
    </xdr:from>
    <xdr:to>
      <xdr:col>0</xdr:col>
      <xdr:colOff>1314450</xdr:colOff>
      <xdr:row>19</xdr:row>
      <xdr:rowOff>523875</xdr:rowOff>
    </xdr:to>
    <xdr:pic>
      <xdr:nvPicPr>
        <xdr:cNvPr id="1820793" name="Picture 34" descr="obuv_big">
          <a:extLst>
            <a:ext uri="{FF2B5EF4-FFF2-40B4-BE49-F238E27FC236}">
              <a16:creationId xmlns:a16="http://schemas.microsoft.com/office/drawing/2014/main" id="{BD7B57FE-082B-5373-B3F9-2FC561172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1525250"/>
          <a:ext cx="9620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20</xdr:row>
      <xdr:rowOff>47625</xdr:rowOff>
    </xdr:from>
    <xdr:to>
      <xdr:col>0</xdr:col>
      <xdr:colOff>942975</xdr:colOff>
      <xdr:row>20</xdr:row>
      <xdr:rowOff>533400</xdr:rowOff>
    </xdr:to>
    <xdr:pic>
      <xdr:nvPicPr>
        <xdr:cNvPr id="1820794" name="Picture 56" descr="povor_ustr_100">
          <a:extLst>
            <a:ext uri="{FF2B5EF4-FFF2-40B4-BE49-F238E27FC236}">
              <a16:creationId xmlns:a16="http://schemas.microsoft.com/office/drawing/2014/main" id="{7BE48CBD-9EAD-B236-9E01-501A0D7BF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11580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24</xdr:row>
      <xdr:rowOff>85725</xdr:rowOff>
    </xdr:from>
    <xdr:to>
      <xdr:col>0</xdr:col>
      <xdr:colOff>1057275</xdr:colOff>
      <xdr:row>25</xdr:row>
      <xdr:rowOff>95250</xdr:rowOff>
    </xdr:to>
    <xdr:pic>
      <xdr:nvPicPr>
        <xdr:cNvPr id="1820796" name="Рисунок 37">
          <a:extLst>
            <a:ext uri="{FF2B5EF4-FFF2-40B4-BE49-F238E27FC236}">
              <a16:creationId xmlns:a16="http://schemas.microsoft.com/office/drawing/2014/main" id="{7F579C1E-55B4-9DE5-7328-0689BFAC6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325600"/>
          <a:ext cx="6667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466726</xdr:colOff>
      <xdr:row>23</xdr:row>
      <xdr:rowOff>41275</xdr:rowOff>
    </xdr:from>
    <xdr:to>
      <xdr:col>0</xdr:col>
      <xdr:colOff>962026</xdr:colOff>
      <xdr:row>23</xdr:row>
      <xdr:rowOff>371475</xdr:rowOff>
    </xdr:to>
    <xdr:pic>
      <xdr:nvPicPr>
        <xdr:cNvPr id="1820797" name="Picture 58" descr="podpyatnik_1">
          <a:extLst>
            <a:ext uri="{FF2B5EF4-FFF2-40B4-BE49-F238E27FC236}">
              <a16:creationId xmlns:a16="http://schemas.microsoft.com/office/drawing/2014/main" id="{8944EFD7-3198-D999-7024-66FCF1F34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6" y="13881100"/>
          <a:ext cx="495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30</xdr:row>
      <xdr:rowOff>142875</xdr:rowOff>
    </xdr:from>
    <xdr:to>
      <xdr:col>0</xdr:col>
      <xdr:colOff>1524000</xdr:colOff>
      <xdr:row>33</xdr:row>
      <xdr:rowOff>38100</xdr:rowOff>
    </xdr:to>
    <xdr:pic>
      <xdr:nvPicPr>
        <xdr:cNvPr id="1820798" name="Рисунок 38" descr="&amp;TScy;&amp;ocy;&amp;kcy;&amp;ocy;&amp;lcy;&amp;softcy; &amp;kcy;&amp;ucy;&amp;khcy;&amp;ocy;&amp;ncy;&amp;ncy;&amp;ocy;&amp;gcy;&amp;ocy; &amp;gcy;&amp;acy;&amp;rcy;&amp;ncy;&amp;icy;&amp;tcy;&amp;ucy;&amp;rcy;&amp;acy;">
          <a:extLst>
            <a:ext uri="{FF2B5EF4-FFF2-40B4-BE49-F238E27FC236}">
              <a16:creationId xmlns:a16="http://schemas.microsoft.com/office/drawing/2014/main" id="{DFFD34A3-C74D-12CF-D39A-E709D116C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18" b="6178"/>
        <a:stretch>
          <a:fillRect/>
        </a:stretch>
      </xdr:blipFill>
      <xdr:spPr bwMode="auto">
        <a:xfrm>
          <a:off x="28575" y="16363950"/>
          <a:ext cx="14954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676276</xdr:colOff>
      <xdr:row>34</xdr:row>
      <xdr:rowOff>9525</xdr:rowOff>
    </xdr:from>
    <xdr:to>
      <xdr:col>0</xdr:col>
      <xdr:colOff>1133475</xdr:colOff>
      <xdr:row>34</xdr:row>
      <xdr:rowOff>483978</xdr:rowOff>
    </xdr:to>
    <xdr:pic>
      <xdr:nvPicPr>
        <xdr:cNvPr id="1820799" name="Picture 18" descr="337_preview">
          <a:extLst>
            <a:ext uri="{FF2B5EF4-FFF2-40B4-BE49-F238E27FC236}">
              <a16:creationId xmlns:a16="http://schemas.microsoft.com/office/drawing/2014/main" id="{81F0D536-8FE4-A901-5442-286DF978F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6" y="17087850"/>
          <a:ext cx="457199" cy="474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352426</xdr:colOff>
      <xdr:row>37</xdr:row>
      <xdr:rowOff>76201</xdr:rowOff>
    </xdr:from>
    <xdr:to>
      <xdr:col>0</xdr:col>
      <xdr:colOff>1095375</xdr:colOff>
      <xdr:row>40</xdr:row>
      <xdr:rowOff>122081</xdr:rowOff>
    </xdr:to>
    <xdr:pic>
      <xdr:nvPicPr>
        <xdr:cNvPr id="1820800" name="Рисунок 22">
          <a:extLst>
            <a:ext uri="{FF2B5EF4-FFF2-40B4-BE49-F238E27FC236}">
              <a16:creationId xmlns:a16="http://schemas.microsoft.com/office/drawing/2014/main" id="{859219AC-803F-CF4F-49C0-E46B2451E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7697451"/>
          <a:ext cx="742949" cy="617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49</xdr:row>
      <xdr:rowOff>85725</xdr:rowOff>
    </xdr:from>
    <xdr:to>
      <xdr:col>0</xdr:col>
      <xdr:colOff>1104900</xdr:colOff>
      <xdr:row>49</xdr:row>
      <xdr:rowOff>514350</xdr:rowOff>
    </xdr:to>
    <xdr:pic>
      <xdr:nvPicPr>
        <xdr:cNvPr id="1820801" name="Picture 28" descr="253_preview">
          <a:extLst>
            <a:ext uri="{FF2B5EF4-FFF2-40B4-BE49-F238E27FC236}">
              <a16:creationId xmlns:a16="http://schemas.microsoft.com/office/drawing/2014/main" id="{9FB767A2-78CE-E509-7DA2-52DB1E0C3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8468975"/>
          <a:ext cx="5810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9</xdr:row>
      <xdr:rowOff>76200</xdr:rowOff>
    </xdr:from>
    <xdr:to>
      <xdr:col>0</xdr:col>
      <xdr:colOff>1228725</xdr:colOff>
      <xdr:row>9</xdr:row>
      <xdr:rowOff>628650</xdr:rowOff>
    </xdr:to>
    <xdr:pic>
      <xdr:nvPicPr>
        <xdr:cNvPr id="1820805" name="Рисунок 39">
          <a:extLst>
            <a:ext uri="{FF2B5EF4-FFF2-40B4-BE49-F238E27FC236}">
              <a16:creationId xmlns:a16="http://schemas.microsoft.com/office/drawing/2014/main" id="{90051E51-29C6-B177-D70B-6E3A65B0A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057775"/>
          <a:ext cx="7334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12</xdr:row>
      <xdr:rowOff>95250</xdr:rowOff>
    </xdr:from>
    <xdr:to>
      <xdr:col>0</xdr:col>
      <xdr:colOff>1504950</xdr:colOff>
      <xdr:row>12</xdr:row>
      <xdr:rowOff>809625</xdr:rowOff>
    </xdr:to>
    <xdr:pic>
      <xdr:nvPicPr>
        <xdr:cNvPr id="1820807" name="Рисунок 2">
          <a:extLst>
            <a:ext uri="{FF2B5EF4-FFF2-40B4-BE49-F238E27FC236}">
              <a16:creationId xmlns:a16="http://schemas.microsoft.com/office/drawing/2014/main" id="{BACA3DC0-3ACF-0500-8BCB-FEA906AFC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086225"/>
          <a:ext cx="10477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533401</xdr:colOff>
      <xdr:row>14</xdr:row>
      <xdr:rowOff>133350</xdr:rowOff>
    </xdr:from>
    <xdr:to>
      <xdr:col>0</xdr:col>
      <xdr:colOff>1285876</xdr:colOff>
      <xdr:row>14</xdr:row>
      <xdr:rowOff>600075</xdr:rowOff>
    </xdr:to>
    <xdr:pic>
      <xdr:nvPicPr>
        <xdr:cNvPr id="1820808" name="Рисунок 4">
          <a:extLst>
            <a:ext uri="{FF2B5EF4-FFF2-40B4-BE49-F238E27FC236}">
              <a16:creationId xmlns:a16="http://schemas.microsoft.com/office/drawing/2014/main" id="{83424342-DCD2-3DB7-8A06-94740404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1035268" flipV="1">
          <a:off x="533401" y="839152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642487</xdr:colOff>
      <xdr:row>6</xdr:row>
      <xdr:rowOff>76200</xdr:rowOff>
    </xdr:from>
    <xdr:to>
      <xdr:col>0</xdr:col>
      <xdr:colOff>1030952</xdr:colOff>
      <xdr:row>6</xdr:row>
      <xdr:rowOff>576138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F792DE8-3E8E-8E5A-B76C-80275344F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487" y="3267075"/>
          <a:ext cx="388465" cy="499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466725</xdr:colOff>
      <xdr:row>16</xdr:row>
      <xdr:rowOff>66674</xdr:rowOff>
    </xdr:from>
    <xdr:to>
      <xdr:col>0</xdr:col>
      <xdr:colOff>1219200</xdr:colOff>
      <xdr:row>16</xdr:row>
      <xdr:rowOff>819149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B0CC86A-D6FA-3AA3-B8E0-7501AE9ED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296399"/>
          <a:ext cx="7524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428626</xdr:colOff>
      <xdr:row>15</xdr:row>
      <xdr:rowOff>19049</xdr:rowOff>
    </xdr:from>
    <xdr:to>
      <xdr:col>0</xdr:col>
      <xdr:colOff>1171576</xdr:colOff>
      <xdr:row>15</xdr:row>
      <xdr:rowOff>761999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112A83E-1AEE-5D75-58C0-B9B7102A1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8963024"/>
          <a:ext cx="7429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504825</xdr:colOff>
      <xdr:row>10</xdr:row>
      <xdr:rowOff>47624</xdr:rowOff>
    </xdr:from>
    <xdr:to>
      <xdr:col>0</xdr:col>
      <xdr:colOff>1152525</xdr:colOff>
      <xdr:row>10</xdr:row>
      <xdr:rowOff>581024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1ADFB6A-B574-13C8-80CD-6802F0995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667374"/>
          <a:ext cx="6477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21</xdr:row>
      <xdr:rowOff>53610</xdr:rowOff>
    </xdr:from>
    <xdr:to>
      <xdr:col>0</xdr:col>
      <xdr:colOff>1047750</xdr:colOff>
      <xdr:row>21</xdr:row>
      <xdr:rowOff>419099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BBF6B3B-4624-71B7-E8E0-CBFD8F8F4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683760"/>
          <a:ext cx="666750" cy="365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355600</xdr:colOff>
      <xdr:row>22</xdr:row>
      <xdr:rowOff>66674</xdr:rowOff>
    </xdr:from>
    <xdr:to>
      <xdr:col>0</xdr:col>
      <xdr:colOff>1219199</xdr:colOff>
      <xdr:row>22</xdr:row>
      <xdr:rowOff>714373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1252BA2-116A-0322-917E-7DA5DBFAB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13134974"/>
          <a:ext cx="863599" cy="647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428433</xdr:colOff>
      <xdr:row>26</xdr:row>
      <xdr:rowOff>74740</xdr:rowOff>
    </xdr:from>
    <xdr:to>
      <xdr:col>0</xdr:col>
      <xdr:colOff>1009651</xdr:colOff>
      <xdr:row>26</xdr:row>
      <xdr:rowOff>561974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416400B-47D8-5756-C23B-30CD4D7D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433" y="14867065"/>
          <a:ext cx="581218" cy="487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153091</xdr:colOff>
      <xdr:row>27</xdr:row>
      <xdr:rowOff>217843</xdr:rowOff>
    </xdr:from>
    <xdr:to>
      <xdr:col>0</xdr:col>
      <xdr:colOff>1416122</xdr:colOff>
      <xdr:row>29</xdr:row>
      <xdr:rowOff>91541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A4BDE11-9124-A176-649A-AC2D18DA9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279251" flipV="1">
          <a:off x="153091" y="15600718"/>
          <a:ext cx="1263031" cy="521398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50</xdr:row>
      <xdr:rowOff>28574</xdr:rowOff>
    </xdr:from>
    <xdr:to>
      <xdr:col>0</xdr:col>
      <xdr:colOff>1152525</xdr:colOff>
      <xdr:row>50</xdr:row>
      <xdr:rowOff>585787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BA12894F-609C-345B-E115-C0603A89E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9002374"/>
          <a:ext cx="742950" cy="557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51</xdr:row>
      <xdr:rowOff>83341</xdr:rowOff>
    </xdr:from>
    <xdr:to>
      <xdr:col>0</xdr:col>
      <xdr:colOff>1219200</xdr:colOff>
      <xdr:row>51</xdr:row>
      <xdr:rowOff>819148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626F72C-C8E8-D000-FDFC-88DF208AF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9676266"/>
          <a:ext cx="981075" cy="735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466726</xdr:colOff>
      <xdr:row>35</xdr:row>
      <xdr:rowOff>47624</xdr:rowOff>
    </xdr:from>
    <xdr:to>
      <xdr:col>0</xdr:col>
      <xdr:colOff>1019176</xdr:colOff>
      <xdr:row>35</xdr:row>
      <xdr:rowOff>600074</xdr:rowOff>
    </xdr:to>
    <xdr:pic>
      <xdr:nvPicPr>
        <xdr:cNvPr id="9" name="Рисунок 8" descr="Кабель-канал - заглушка металлическая, черный">
          <a:extLst>
            <a:ext uri="{FF2B5EF4-FFF2-40B4-BE49-F238E27FC236}">
              <a16:creationId xmlns:a16="http://schemas.microsoft.com/office/drawing/2014/main" id="{D485C183-5F2B-DC1B-1709-6D872BF37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6" y="17402174"/>
          <a:ext cx="5524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36</xdr:row>
      <xdr:rowOff>76200</xdr:rowOff>
    </xdr:from>
    <xdr:to>
      <xdr:col>0</xdr:col>
      <xdr:colOff>647700</xdr:colOff>
      <xdr:row>36</xdr:row>
      <xdr:rowOff>514350</xdr:rowOff>
    </xdr:to>
    <xdr:pic>
      <xdr:nvPicPr>
        <xdr:cNvPr id="13" name="Рисунок 12" descr="Кабель-канал - заглушка металлическая, матовый никель">
          <a:extLst>
            <a:ext uri="{FF2B5EF4-FFF2-40B4-BE49-F238E27FC236}">
              <a16:creationId xmlns:a16="http://schemas.microsoft.com/office/drawing/2014/main" id="{7C55CEEE-F838-6312-2F49-C662C382E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8068925"/>
          <a:ext cx="43815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847725</xdr:colOff>
      <xdr:row>36</xdr:row>
      <xdr:rowOff>47624</xdr:rowOff>
    </xdr:from>
    <xdr:to>
      <xdr:col>0</xdr:col>
      <xdr:colOff>1333500</xdr:colOff>
      <xdr:row>36</xdr:row>
      <xdr:rowOff>533399</xdr:rowOff>
    </xdr:to>
    <xdr:pic>
      <xdr:nvPicPr>
        <xdr:cNvPr id="14" name="Рисунок 13" descr="Кабель-канал - заглушка металлическая, матовый хром">
          <a:extLst>
            <a:ext uri="{FF2B5EF4-FFF2-40B4-BE49-F238E27FC236}">
              <a16:creationId xmlns:a16="http://schemas.microsoft.com/office/drawing/2014/main" id="{4CE27704-7225-FBDA-1297-A99FFA010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8040349"/>
          <a:ext cx="4857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41</xdr:row>
      <xdr:rowOff>85724</xdr:rowOff>
    </xdr:from>
    <xdr:to>
      <xdr:col>0</xdr:col>
      <xdr:colOff>790575</xdr:colOff>
      <xdr:row>42</xdr:row>
      <xdr:rowOff>380999</xdr:rowOff>
    </xdr:to>
    <xdr:pic>
      <xdr:nvPicPr>
        <xdr:cNvPr id="15" name="Рисунок 14" descr="Решетка вентиляционная 245х60 мм, алюминий">
          <a:extLst>
            <a:ext uri="{FF2B5EF4-FFF2-40B4-BE49-F238E27FC236}">
              <a16:creationId xmlns:a16="http://schemas.microsoft.com/office/drawing/2014/main" id="{88B64F33-553A-9DAE-CC7E-8F24F01D1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383374"/>
          <a:ext cx="6191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752475</xdr:colOff>
      <xdr:row>41</xdr:row>
      <xdr:rowOff>47624</xdr:rowOff>
    </xdr:from>
    <xdr:to>
      <xdr:col>0</xdr:col>
      <xdr:colOff>1409700</xdr:colOff>
      <xdr:row>42</xdr:row>
      <xdr:rowOff>380999</xdr:rowOff>
    </xdr:to>
    <xdr:pic>
      <xdr:nvPicPr>
        <xdr:cNvPr id="16" name="Рисунок 15" descr="Решетка вентиляционная 245х60 мм, белая">
          <a:extLst>
            <a:ext uri="{FF2B5EF4-FFF2-40B4-BE49-F238E27FC236}">
              <a16:creationId xmlns:a16="http://schemas.microsoft.com/office/drawing/2014/main" id="{495F241E-7D20-1F65-0CB1-346C3E4FB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9345274"/>
          <a:ext cx="6572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43</xdr:row>
      <xdr:rowOff>38100</xdr:rowOff>
    </xdr:from>
    <xdr:to>
      <xdr:col>0</xdr:col>
      <xdr:colOff>847725</xdr:colOff>
      <xdr:row>44</xdr:row>
      <xdr:rowOff>400050</xdr:rowOff>
    </xdr:to>
    <xdr:pic>
      <xdr:nvPicPr>
        <xdr:cNvPr id="17" name="Рисунок 16" descr="Решетка вентиляционная 480х60 мм, белая">
          <a:extLst>
            <a:ext uri="{FF2B5EF4-FFF2-40B4-BE49-F238E27FC236}">
              <a16:creationId xmlns:a16="http://schemas.microsoft.com/office/drawing/2014/main" id="{B1B86953-B188-5155-BB1A-C0CE8CB84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09775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876300</xdr:colOff>
      <xdr:row>43</xdr:row>
      <xdr:rowOff>133349</xdr:rowOff>
    </xdr:from>
    <xdr:to>
      <xdr:col>0</xdr:col>
      <xdr:colOff>1495425</xdr:colOff>
      <xdr:row>44</xdr:row>
      <xdr:rowOff>333374</xdr:rowOff>
    </xdr:to>
    <xdr:pic>
      <xdr:nvPicPr>
        <xdr:cNvPr id="18" name="Рисунок 17" descr="Решетка вентиляционная 480х60 мм, черная">
          <a:extLst>
            <a:ext uri="{FF2B5EF4-FFF2-40B4-BE49-F238E27FC236}">
              <a16:creationId xmlns:a16="http://schemas.microsoft.com/office/drawing/2014/main" id="{8B84FC31-4167-46D9-C924-3AA93AD1A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0192999"/>
          <a:ext cx="6191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45</xdr:row>
      <xdr:rowOff>38100</xdr:rowOff>
    </xdr:from>
    <xdr:to>
      <xdr:col>0</xdr:col>
      <xdr:colOff>1371600</xdr:colOff>
      <xdr:row>48</xdr:row>
      <xdr:rowOff>152400</xdr:rowOff>
    </xdr:to>
    <xdr:pic>
      <xdr:nvPicPr>
        <xdr:cNvPr id="19" name="Рисунок 18" descr="Решетка вентиляционная 480х80 мм, сатин никель (нержавейка)">
          <a:extLst>
            <a:ext uri="{FF2B5EF4-FFF2-40B4-BE49-F238E27FC236}">
              <a16:creationId xmlns:a16="http://schemas.microsoft.com/office/drawing/2014/main" id="{6D001314-71B8-7BCE-5BBB-C69390996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0945475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1971675</xdr:colOff>
      <xdr:row>1</xdr:row>
      <xdr:rowOff>0</xdr:rowOff>
    </xdr:from>
    <xdr:to>
      <xdr:col>2</xdr:col>
      <xdr:colOff>123825</xdr:colOff>
      <xdr:row>2</xdr:row>
      <xdr:rowOff>152400</xdr:rowOff>
    </xdr:to>
    <xdr:sp macro="" textlink="">
      <xdr:nvSpPr>
        <xdr:cNvPr id="1794720" name="Text Box 81">
          <a:extLst>
            <a:ext uri="{FF2B5EF4-FFF2-40B4-BE49-F238E27FC236}">
              <a16:creationId xmlns:a16="http://schemas.microsoft.com/office/drawing/2014/main" id="{6F49DBB8-56FC-13E3-C3AE-645CD02722B5}"/>
            </a:ext>
          </a:extLst>
        </xdr:cNvPr>
        <xdr:cNvSpPr txBox="1">
          <a:spLocks noChangeArrowheads="1"/>
        </xdr:cNvSpPr>
      </xdr:nvSpPr>
      <xdr:spPr bwMode="auto">
        <a:xfrm>
          <a:off x="3533775" y="1114425"/>
          <a:ext cx="1009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190500</xdr:colOff>
      <xdr:row>12</xdr:row>
      <xdr:rowOff>9525</xdr:rowOff>
    </xdr:from>
    <xdr:to>
      <xdr:col>0</xdr:col>
      <xdr:colOff>1304925</xdr:colOff>
      <xdr:row>14</xdr:row>
      <xdr:rowOff>57150</xdr:rowOff>
    </xdr:to>
    <xdr:pic>
      <xdr:nvPicPr>
        <xdr:cNvPr id="1794721" name="Рисунок 35" descr="http://www.hsi.ru/components/com_jshopping/files/img_products/b1ececb24d25a486cf2934f32ffe9465.jpg">
          <a:extLst>
            <a:ext uri="{FF2B5EF4-FFF2-40B4-BE49-F238E27FC236}">
              <a16:creationId xmlns:a16="http://schemas.microsoft.com/office/drawing/2014/main" id="{042F2008-56EE-CEDA-2C8D-A94649F2B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2813" r="3751" b="31876"/>
        <a:stretch>
          <a:fillRect/>
        </a:stretch>
      </xdr:blipFill>
      <xdr:spPr bwMode="auto">
        <a:xfrm>
          <a:off x="190500" y="3105150"/>
          <a:ext cx="11144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29</xdr:row>
      <xdr:rowOff>17596</xdr:rowOff>
    </xdr:from>
    <xdr:to>
      <xdr:col>0</xdr:col>
      <xdr:colOff>1362076</xdr:colOff>
      <xdr:row>30</xdr:row>
      <xdr:rowOff>171450</xdr:rowOff>
    </xdr:to>
    <xdr:pic>
      <xdr:nvPicPr>
        <xdr:cNvPr id="1794722" name="Рисунок 34">
          <a:extLst>
            <a:ext uri="{FF2B5EF4-FFF2-40B4-BE49-F238E27FC236}">
              <a16:creationId xmlns:a16="http://schemas.microsoft.com/office/drawing/2014/main" id="{B0EAB978-908E-50A9-66FF-04B95C43C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6351721"/>
          <a:ext cx="1219200" cy="34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33</xdr:row>
      <xdr:rowOff>19050</xdr:rowOff>
    </xdr:from>
    <xdr:to>
      <xdr:col>0</xdr:col>
      <xdr:colOff>1395779</xdr:colOff>
      <xdr:row>37</xdr:row>
      <xdr:rowOff>133350</xdr:rowOff>
    </xdr:to>
    <xdr:pic>
      <xdr:nvPicPr>
        <xdr:cNvPr id="1794723" name="Рисунок 36">
          <a:extLst>
            <a:ext uri="{FF2B5EF4-FFF2-40B4-BE49-F238E27FC236}">
              <a16:creationId xmlns:a16="http://schemas.microsoft.com/office/drawing/2014/main" id="{313FFA55-FDA2-B4C9-B7D2-82CEEF7E7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305675"/>
          <a:ext cx="1129079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49</xdr:row>
      <xdr:rowOff>47625</xdr:rowOff>
    </xdr:from>
    <xdr:to>
      <xdr:col>0</xdr:col>
      <xdr:colOff>1466850</xdr:colOff>
      <xdr:row>52</xdr:row>
      <xdr:rowOff>19050</xdr:rowOff>
    </xdr:to>
    <xdr:pic>
      <xdr:nvPicPr>
        <xdr:cNvPr id="1794724" name="Picture 3575">
          <a:extLst>
            <a:ext uri="{FF2B5EF4-FFF2-40B4-BE49-F238E27FC236}">
              <a16:creationId xmlns:a16="http://schemas.microsoft.com/office/drawing/2014/main" id="{4E1B10CE-6B5B-BD04-FFC9-A5B0F841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17"/>
        <a:stretch>
          <a:fillRect/>
        </a:stretch>
      </xdr:blipFill>
      <xdr:spPr bwMode="auto">
        <a:xfrm flipV="1">
          <a:off x="295275" y="10382250"/>
          <a:ext cx="1171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70</xdr:row>
      <xdr:rowOff>76200</xdr:rowOff>
    </xdr:from>
    <xdr:to>
      <xdr:col>0</xdr:col>
      <xdr:colOff>1304925</xdr:colOff>
      <xdr:row>72</xdr:row>
      <xdr:rowOff>133350</xdr:rowOff>
    </xdr:to>
    <xdr:pic>
      <xdr:nvPicPr>
        <xdr:cNvPr id="1794725" name="Рисунок 37">
          <a:extLst>
            <a:ext uri="{FF2B5EF4-FFF2-40B4-BE49-F238E27FC236}">
              <a16:creationId xmlns:a16="http://schemas.microsoft.com/office/drawing/2014/main" id="{8C8D2407-E4F2-3ED2-ABD0-0E9BD6808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20825"/>
          <a:ext cx="11049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86</xdr:row>
      <xdr:rowOff>180975</xdr:rowOff>
    </xdr:from>
    <xdr:to>
      <xdr:col>0</xdr:col>
      <xdr:colOff>1219200</xdr:colOff>
      <xdr:row>90</xdr:row>
      <xdr:rowOff>114300</xdr:rowOff>
    </xdr:to>
    <xdr:pic>
      <xdr:nvPicPr>
        <xdr:cNvPr id="1794726" name="Рисунок 38">
          <a:extLst>
            <a:ext uri="{FF2B5EF4-FFF2-40B4-BE49-F238E27FC236}">
              <a16:creationId xmlns:a16="http://schemas.microsoft.com/office/drawing/2014/main" id="{4ADF58A1-E303-D574-B1BA-B64F71D49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2" t="13593" r="2856" b="3883"/>
        <a:stretch>
          <a:fillRect/>
        </a:stretch>
      </xdr:blipFill>
      <xdr:spPr bwMode="auto">
        <a:xfrm>
          <a:off x="152400" y="17373600"/>
          <a:ext cx="1066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657225</xdr:colOff>
      <xdr:row>99</xdr:row>
      <xdr:rowOff>38100</xdr:rowOff>
    </xdr:from>
    <xdr:to>
      <xdr:col>0</xdr:col>
      <xdr:colOff>989889</xdr:colOff>
      <xdr:row>99</xdr:row>
      <xdr:rowOff>409575</xdr:rowOff>
    </xdr:to>
    <xdr:pic>
      <xdr:nvPicPr>
        <xdr:cNvPr id="1794727" name="Рисунок 39">
          <a:extLst>
            <a:ext uri="{FF2B5EF4-FFF2-40B4-BE49-F238E27FC236}">
              <a16:creationId xmlns:a16="http://schemas.microsoft.com/office/drawing/2014/main" id="{58056D47-2EAC-110F-CECA-88600F20E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9897725"/>
          <a:ext cx="332664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100</xdr:row>
      <xdr:rowOff>104775</xdr:rowOff>
    </xdr:from>
    <xdr:to>
      <xdr:col>0</xdr:col>
      <xdr:colOff>1054100</xdr:colOff>
      <xdr:row>100</xdr:row>
      <xdr:rowOff>542925</xdr:rowOff>
    </xdr:to>
    <xdr:pic>
      <xdr:nvPicPr>
        <xdr:cNvPr id="1794728" name="Рисунок 40" descr="http://www.krepika.ru/img_catalog/18966.jpg">
          <a:extLst>
            <a:ext uri="{FF2B5EF4-FFF2-40B4-BE49-F238E27FC236}">
              <a16:creationId xmlns:a16="http://schemas.microsoft.com/office/drawing/2014/main" id="{26C61B21-D020-DEB5-C0E2-4AFD542DB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9" t="16508" r="5289" b="14624"/>
        <a:stretch>
          <a:fillRect/>
        </a:stretch>
      </xdr:blipFill>
      <xdr:spPr bwMode="auto">
        <a:xfrm>
          <a:off x="495300" y="20421600"/>
          <a:ext cx="558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101</xdr:row>
      <xdr:rowOff>79791</xdr:rowOff>
    </xdr:from>
    <xdr:to>
      <xdr:col>0</xdr:col>
      <xdr:colOff>1181100</xdr:colOff>
      <xdr:row>101</xdr:row>
      <xdr:rowOff>466725</xdr:rowOff>
    </xdr:to>
    <xdr:pic>
      <xdr:nvPicPr>
        <xdr:cNvPr id="1794729" name="Picture 3573">
          <a:extLst>
            <a:ext uri="{FF2B5EF4-FFF2-40B4-BE49-F238E27FC236}">
              <a16:creationId xmlns:a16="http://schemas.microsoft.com/office/drawing/2014/main" id="{AE12B2EB-9A9D-61C1-B6D6-831A4AEE9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1015741"/>
          <a:ext cx="800100" cy="386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447675</xdr:colOff>
      <xdr:row>102</xdr:row>
      <xdr:rowOff>123825</xdr:rowOff>
    </xdr:from>
    <xdr:to>
      <xdr:col>0</xdr:col>
      <xdr:colOff>1126944</xdr:colOff>
      <xdr:row>105</xdr:row>
      <xdr:rowOff>161925</xdr:rowOff>
    </xdr:to>
    <xdr:pic>
      <xdr:nvPicPr>
        <xdr:cNvPr id="1794731" name="Picture 3574">
          <a:extLst>
            <a:ext uri="{FF2B5EF4-FFF2-40B4-BE49-F238E27FC236}">
              <a16:creationId xmlns:a16="http://schemas.microsoft.com/office/drawing/2014/main" id="{492E8E03-8ED2-AA6F-3836-DA6B84A77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1583650"/>
          <a:ext cx="67926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106</xdr:row>
      <xdr:rowOff>66675</xdr:rowOff>
    </xdr:from>
    <xdr:to>
      <xdr:col>0</xdr:col>
      <xdr:colOff>1075359</xdr:colOff>
      <xdr:row>108</xdr:row>
      <xdr:rowOff>161925</xdr:rowOff>
    </xdr:to>
    <xdr:pic>
      <xdr:nvPicPr>
        <xdr:cNvPr id="1794732" name="Рисунок 35" descr="&amp;Gcy;&amp;acy;&amp;jcy;&amp;kcy;&amp;acy; &amp;zcy;&amp;acy;&amp;bcy;&amp;icy;&amp;vcy;&amp;ncy;&amp;acy;&amp;yacy;">
          <a:extLst>
            <a:ext uri="{FF2B5EF4-FFF2-40B4-BE49-F238E27FC236}">
              <a16:creationId xmlns:a16="http://schemas.microsoft.com/office/drawing/2014/main" id="{288748B0-1E98-BF50-8926-94B2C85B4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288500"/>
          <a:ext cx="503859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112</xdr:row>
      <xdr:rowOff>0</xdr:rowOff>
    </xdr:from>
    <xdr:to>
      <xdr:col>0</xdr:col>
      <xdr:colOff>1209675</xdr:colOff>
      <xdr:row>115</xdr:row>
      <xdr:rowOff>114300</xdr:rowOff>
    </xdr:to>
    <xdr:pic>
      <xdr:nvPicPr>
        <xdr:cNvPr id="1794733" name="Picture 3571">
          <a:extLst>
            <a:ext uri="{FF2B5EF4-FFF2-40B4-BE49-F238E27FC236}">
              <a16:creationId xmlns:a16="http://schemas.microsoft.com/office/drawing/2014/main" id="{B70BAFC8-39EA-015B-0AE8-D1EBEE0CF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983825"/>
          <a:ext cx="923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127</xdr:row>
      <xdr:rowOff>180975</xdr:rowOff>
    </xdr:from>
    <xdr:to>
      <xdr:col>0</xdr:col>
      <xdr:colOff>1476375</xdr:colOff>
      <xdr:row>129</xdr:row>
      <xdr:rowOff>104775</xdr:rowOff>
    </xdr:to>
    <xdr:pic>
      <xdr:nvPicPr>
        <xdr:cNvPr id="1794734" name="Рисунок 34">
          <a:extLst>
            <a:ext uri="{FF2B5EF4-FFF2-40B4-BE49-F238E27FC236}">
              <a16:creationId xmlns:a16="http://schemas.microsoft.com/office/drawing/2014/main" id="{7A5F41A7-1ABE-E8CF-03FC-900D7AA5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5784175"/>
          <a:ext cx="13906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2133600</xdr:colOff>
      <xdr:row>1</xdr:row>
      <xdr:rowOff>0</xdr:rowOff>
    </xdr:from>
    <xdr:to>
      <xdr:col>2</xdr:col>
      <xdr:colOff>200025</xdr:colOff>
      <xdr:row>2</xdr:row>
      <xdr:rowOff>47625</xdr:rowOff>
    </xdr:to>
    <xdr:sp macro="" textlink="">
      <xdr:nvSpPr>
        <xdr:cNvPr id="1794735" name="Text Box 81">
          <a:extLst>
            <a:ext uri="{FF2B5EF4-FFF2-40B4-BE49-F238E27FC236}">
              <a16:creationId xmlns:a16="http://schemas.microsoft.com/office/drawing/2014/main" id="{3AE9F7CC-7938-EE94-20E0-331BE0C487AA}"/>
            </a:ext>
          </a:extLst>
        </xdr:cNvPr>
        <xdr:cNvSpPr txBox="1">
          <a:spLocks noChangeArrowheads="1"/>
        </xdr:cNvSpPr>
      </xdr:nvSpPr>
      <xdr:spPr bwMode="auto">
        <a:xfrm>
          <a:off x="3695700" y="1114425"/>
          <a:ext cx="9239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523875</xdr:colOff>
      <xdr:row>110</xdr:row>
      <xdr:rowOff>57150</xdr:rowOff>
    </xdr:from>
    <xdr:to>
      <xdr:col>0</xdr:col>
      <xdr:colOff>971550</xdr:colOff>
      <xdr:row>110</xdr:row>
      <xdr:rowOff>504825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781DF45-BB80-2053-15E9-FBCDFA8E6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2850475"/>
          <a:ext cx="4476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695325</xdr:colOff>
      <xdr:row>109</xdr:row>
      <xdr:rowOff>85724</xdr:rowOff>
    </xdr:from>
    <xdr:to>
      <xdr:col>0</xdr:col>
      <xdr:colOff>1078680</xdr:colOff>
      <xdr:row>109</xdr:row>
      <xdr:rowOff>442244</xdr:rowOff>
    </xdr:to>
    <xdr:pic>
      <xdr:nvPicPr>
        <xdr:cNvPr id="3" name="Рисунок 2" descr="Picture background">
          <a:extLst>
            <a:ext uri="{FF2B5EF4-FFF2-40B4-BE49-F238E27FC236}">
              <a16:creationId xmlns:a16="http://schemas.microsoft.com/office/drawing/2014/main" id="{B8DD77A7-41B6-8FBA-101A-A6AFC5316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695325" y="22612349"/>
          <a:ext cx="383355" cy="356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7</xdr:row>
      <xdr:rowOff>21091</xdr:rowOff>
    </xdr:from>
    <xdr:to>
      <xdr:col>0</xdr:col>
      <xdr:colOff>1266825</xdr:colOff>
      <xdr:row>8</xdr:row>
      <xdr:rowOff>0</xdr:rowOff>
    </xdr:to>
    <xdr:pic>
      <xdr:nvPicPr>
        <xdr:cNvPr id="1825980" name="Рисунок 34">
          <a:extLst>
            <a:ext uri="{FF2B5EF4-FFF2-40B4-BE49-F238E27FC236}">
              <a16:creationId xmlns:a16="http://schemas.microsoft.com/office/drawing/2014/main" id="{54FC624B-9B6A-884A-2364-BFFBD4E75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640716"/>
          <a:ext cx="504825" cy="540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8</xdr:row>
      <xdr:rowOff>85725</xdr:rowOff>
    </xdr:from>
    <xdr:to>
      <xdr:col>0</xdr:col>
      <xdr:colOff>1333500</xdr:colOff>
      <xdr:row>8</xdr:row>
      <xdr:rowOff>571500</xdr:rowOff>
    </xdr:to>
    <xdr:pic>
      <xdr:nvPicPr>
        <xdr:cNvPr id="1825981" name="Рисунок 264" descr="http://uralplit.ru/sites/default/files/imagecache/product/t-obrazno_0.jpg">
          <a:extLst>
            <a:ext uri="{FF2B5EF4-FFF2-40B4-BE49-F238E27FC236}">
              <a16:creationId xmlns:a16="http://schemas.microsoft.com/office/drawing/2014/main" id="{076A3B77-3A11-03C1-62C9-1AE1F4A70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9" t="23746" r="9242" b="22743"/>
        <a:stretch>
          <a:fillRect/>
        </a:stretch>
      </xdr:blipFill>
      <xdr:spPr bwMode="auto">
        <a:xfrm>
          <a:off x="571500" y="5267325"/>
          <a:ext cx="762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609601</xdr:colOff>
      <xdr:row>9</xdr:row>
      <xdr:rowOff>44942</xdr:rowOff>
    </xdr:from>
    <xdr:to>
      <xdr:col>0</xdr:col>
      <xdr:colOff>1238251</xdr:colOff>
      <xdr:row>9</xdr:row>
      <xdr:rowOff>638175</xdr:rowOff>
    </xdr:to>
    <xdr:pic>
      <xdr:nvPicPr>
        <xdr:cNvPr id="1825982" name="Рисунок 263" descr="http://uralplit.ru/sites/default/files/imagecache/product/h-obraznoe.jpg">
          <a:extLst>
            <a:ext uri="{FF2B5EF4-FFF2-40B4-BE49-F238E27FC236}">
              <a16:creationId xmlns:a16="http://schemas.microsoft.com/office/drawing/2014/main" id="{90DB593D-70AA-AB37-8096-ABEB98BE7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8" t="15050" r="19586" b="23746"/>
        <a:stretch>
          <a:fillRect/>
        </a:stretch>
      </xdr:blipFill>
      <xdr:spPr bwMode="auto">
        <a:xfrm>
          <a:off x="609601" y="5826617"/>
          <a:ext cx="628650" cy="593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733426</xdr:colOff>
      <xdr:row>10</xdr:row>
      <xdr:rowOff>57151</xdr:rowOff>
    </xdr:from>
    <xdr:to>
      <xdr:col>0</xdr:col>
      <xdr:colOff>1190626</xdr:colOff>
      <xdr:row>10</xdr:row>
      <xdr:rowOff>612825</xdr:rowOff>
    </xdr:to>
    <xdr:pic>
      <xdr:nvPicPr>
        <xdr:cNvPr id="1825983" name="fancy_img" descr="http://www.mvto.ru/picture/b980F.jpg">
          <a:extLst>
            <a:ext uri="{FF2B5EF4-FFF2-40B4-BE49-F238E27FC236}">
              <a16:creationId xmlns:a16="http://schemas.microsoft.com/office/drawing/2014/main" id="{E0E7C685-2630-9305-AFA8-DDE4FEB93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54" t="8568" r="14796" b="6152"/>
        <a:stretch>
          <a:fillRect/>
        </a:stretch>
      </xdr:blipFill>
      <xdr:spPr bwMode="auto">
        <a:xfrm>
          <a:off x="733426" y="6505576"/>
          <a:ext cx="457200" cy="555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666750</xdr:colOff>
      <xdr:row>11</xdr:row>
      <xdr:rowOff>38100</xdr:rowOff>
    </xdr:from>
    <xdr:to>
      <xdr:col>0</xdr:col>
      <xdr:colOff>1304925</xdr:colOff>
      <xdr:row>11</xdr:row>
      <xdr:rowOff>667766</xdr:rowOff>
    </xdr:to>
    <xdr:pic>
      <xdr:nvPicPr>
        <xdr:cNvPr id="1825984" name="Рисунок 279" descr="http://vesta.spb.ru/upload/iblock/a6f/126155.jpg">
          <a:extLst>
            <a:ext uri="{FF2B5EF4-FFF2-40B4-BE49-F238E27FC236}">
              <a16:creationId xmlns:a16="http://schemas.microsoft.com/office/drawing/2014/main" id="{74BD7452-7EE7-276C-C2B4-59790451E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134225"/>
          <a:ext cx="638175" cy="629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12</xdr:row>
      <xdr:rowOff>133350</xdr:rowOff>
    </xdr:from>
    <xdr:to>
      <xdr:col>0</xdr:col>
      <xdr:colOff>704850</xdr:colOff>
      <xdr:row>13</xdr:row>
      <xdr:rowOff>85725</xdr:rowOff>
    </xdr:to>
    <xdr:pic>
      <xdr:nvPicPr>
        <xdr:cNvPr id="1825985" name="Рисунок 108" descr="http://vesta.spb.ru/upload/iblock/d6b/126144.jpg">
          <a:extLst>
            <a:ext uri="{FF2B5EF4-FFF2-40B4-BE49-F238E27FC236}">
              <a16:creationId xmlns:a16="http://schemas.microsoft.com/office/drawing/2014/main" id="{1993E195-6CF2-5AB3-A68D-D6DAEF39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37" t="15573" r="21190" b="6558"/>
        <a:stretch>
          <a:fillRect/>
        </a:stretch>
      </xdr:blipFill>
      <xdr:spPr bwMode="auto">
        <a:xfrm rot="-2506523">
          <a:off x="114300" y="6657975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990600</xdr:colOff>
      <xdr:row>12</xdr:row>
      <xdr:rowOff>438150</xdr:rowOff>
    </xdr:from>
    <xdr:to>
      <xdr:col>0</xdr:col>
      <xdr:colOff>1590675</xdr:colOff>
      <xdr:row>13</xdr:row>
      <xdr:rowOff>428625</xdr:rowOff>
    </xdr:to>
    <xdr:pic>
      <xdr:nvPicPr>
        <xdr:cNvPr id="1825986" name="Рисунок 109" descr="http://vesta.spb.ru/upload/iblock/316/126143.jpg">
          <a:extLst>
            <a:ext uri="{FF2B5EF4-FFF2-40B4-BE49-F238E27FC236}">
              <a16:creationId xmlns:a16="http://schemas.microsoft.com/office/drawing/2014/main" id="{1DB1532E-B7CB-7F3C-00DE-F6DBF984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8" t="14500" r="12721" b="6499"/>
        <a:stretch>
          <a:fillRect/>
        </a:stretch>
      </xdr:blipFill>
      <xdr:spPr bwMode="auto">
        <a:xfrm rot="-2771706">
          <a:off x="981075" y="6972300"/>
          <a:ext cx="619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342900</xdr:colOff>
      <xdr:row>14</xdr:row>
      <xdr:rowOff>76200</xdr:rowOff>
    </xdr:from>
    <xdr:to>
      <xdr:col>0</xdr:col>
      <xdr:colOff>1181100</xdr:colOff>
      <xdr:row>14</xdr:row>
      <xdr:rowOff>723900</xdr:rowOff>
    </xdr:to>
    <xdr:pic>
      <xdr:nvPicPr>
        <xdr:cNvPr id="1825987" name="Picture 203">
          <a:extLst>
            <a:ext uri="{FF2B5EF4-FFF2-40B4-BE49-F238E27FC236}">
              <a16:creationId xmlns:a16="http://schemas.microsoft.com/office/drawing/2014/main" id="{9D5ED4EE-C720-51AF-D1DF-CDE654F00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858125"/>
          <a:ext cx="838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15</xdr:row>
      <xdr:rowOff>142875</xdr:rowOff>
    </xdr:from>
    <xdr:to>
      <xdr:col>0</xdr:col>
      <xdr:colOff>885825</xdr:colOff>
      <xdr:row>15</xdr:row>
      <xdr:rowOff>1009650</xdr:rowOff>
    </xdr:to>
    <xdr:pic>
      <xdr:nvPicPr>
        <xdr:cNvPr id="1825988" name="Picture 178">
          <a:extLst>
            <a:ext uri="{FF2B5EF4-FFF2-40B4-BE49-F238E27FC236}">
              <a16:creationId xmlns:a16="http://schemas.microsoft.com/office/drawing/2014/main" id="{9F9355B4-868D-19F2-06EB-8639EDE45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724900"/>
          <a:ext cx="8191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952500</xdr:colOff>
      <xdr:row>15</xdr:row>
      <xdr:rowOff>276225</xdr:rowOff>
    </xdr:from>
    <xdr:to>
      <xdr:col>0</xdr:col>
      <xdr:colOff>1695450</xdr:colOff>
      <xdr:row>15</xdr:row>
      <xdr:rowOff>942975</xdr:rowOff>
    </xdr:to>
    <xdr:pic>
      <xdr:nvPicPr>
        <xdr:cNvPr id="1825989" name="Picture 179">
          <a:extLst>
            <a:ext uri="{FF2B5EF4-FFF2-40B4-BE49-F238E27FC236}">
              <a16:creationId xmlns:a16="http://schemas.microsoft.com/office/drawing/2014/main" id="{6272BE1F-73EB-A76F-C970-ABE602166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858250"/>
          <a:ext cx="742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16</xdr:row>
      <xdr:rowOff>85725</xdr:rowOff>
    </xdr:from>
    <xdr:to>
      <xdr:col>0</xdr:col>
      <xdr:colOff>914400</xdr:colOff>
      <xdr:row>16</xdr:row>
      <xdr:rowOff>885825</xdr:rowOff>
    </xdr:to>
    <xdr:pic>
      <xdr:nvPicPr>
        <xdr:cNvPr id="1825990" name="Picture 176">
          <a:extLst>
            <a:ext uri="{FF2B5EF4-FFF2-40B4-BE49-F238E27FC236}">
              <a16:creationId xmlns:a16="http://schemas.microsoft.com/office/drawing/2014/main" id="{7CA10383-4E3B-596A-D7F0-C6556EEA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734550"/>
          <a:ext cx="8477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1000125</xdr:colOff>
      <xdr:row>16</xdr:row>
      <xdr:rowOff>85725</xdr:rowOff>
    </xdr:from>
    <xdr:to>
      <xdr:col>0</xdr:col>
      <xdr:colOff>1762125</xdr:colOff>
      <xdr:row>16</xdr:row>
      <xdr:rowOff>933450</xdr:rowOff>
    </xdr:to>
    <xdr:pic>
      <xdr:nvPicPr>
        <xdr:cNvPr id="1825991" name="Picture 177">
          <a:extLst>
            <a:ext uri="{FF2B5EF4-FFF2-40B4-BE49-F238E27FC236}">
              <a16:creationId xmlns:a16="http://schemas.microsoft.com/office/drawing/2014/main" id="{51A0B4DB-4429-C80F-EFF8-E7D7E0AEE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lum bright="-60000" contrast="7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734550"/>
          <a:ext cx="7620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17</xdr:row>
      <xdr:rowOff>171450</xdr:rowOff>
    </xdr:from>
    <xdr:to>
      <xdr:col>0</xdr:col>
      <xdr:colOff>914400</xdr:colOff>
      <xdr:row>17</xdr:row>
      <xdr:rowOff>971550</xdr:rowOff>
    </xdr:to>
    <xdr:pic>
      <xdr:nvPicPr>
        <xdr:cNvPr id="1825992" name="Picture 182">
          <a:extLst>
            <a:ext uri="{FF2B5EF4-FFF2-40B4-BE49-F238E27FC236}">
              <a16:creationId xmlns:a16="http://schemas.microsoft.com/office/drawing/2014/main" id="{AB91C7D2-5C29-7986-D487-C78AB90B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820400"/>
          <a:ext cx="8667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876300</xdr:colOff>
      <xdr:row>17</xdr:row>
      <xdr:rowOff>142875</xdr:rowOff>
    </xdr:from>
    <xdr:to>
      <xdr:col>0</xdr:col>
      <xdr:colOff>1724025</xdr:colOff>
      <xdr:row>17</xdr:row>
      <xdr:rowOff>933450</xdr:rowOff>
    </xdr:to>
    <xdr:pic>
      <xdr:nvPicPr>
        <xdr:cNvPr id="1825993" name="Picture 175">
          <a:extLst>
            <a:ext uri="{FF2B5EF4-FFF2-40B4-BE49-F238E27FC236}">
              <a16:creationId xmlns:a16="http://schemas.microsoft.com/office/drawing/2014/main" id="{5D4DB374-E7D7-3C1F-BDFF-5826574B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0791825"/>
          <a:ext cx="847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18</xdr:row>
      <xdr:rowOff>85725</xdr:rowOff>
    </xdr:from>
    <xdr:to>
      <xdr:col>0</xdr:col>
      <xdr:colOff>904875</xdr:colOff>
      <xdr:row>18</xdr:row>
      <xdr:rowOff>895350</xdr:rowOff>
    </xdr:to>
    <xdr:pic>
      <xdr:nvPicPr>
        <xdr:cNvPr id="1825994" name="Picture 180">
          <a:extLst>
            <a:ext uri="{FF2B5EF4-FFF2-40B4-BE49-F238E27FC236}">
              <a16:creationId xmlns:a16="http://schemas.microsoft.com/office/drawing/2014/main" id="{4F6448F7-37E1-52C2-DDCC-4E4916A33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782425"/>
          <a:ext cx="8096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962025</xdr:colOff>
      <xdr:row>18</xdr:row>
      <xdr:rowOff>85725</xdr:rowOff>
    </xdr:from>
    <xdr:to>
      <xdr:col>0</xdr:col>
      <xdr:colOff>1809750</xdr:colOff>
      <xdr:row>18</xdr:row>
      <xdr:rowOff>866775</xdr:rowOff>
    </xdr:to>
    <xdr:pic>
      <xdr:nvPicPr>
        <xdr:cNvPr id="1825995" name="Picture 181">
          <a:extLst>
            <a:ext uri="{FF2B5EF4-FFF2-40B4-BE49-F238E27FC236}">
              <a16:creationId xmlns:a16="http://schemas.microsoft.com/office/drawing/2014/main" id="{3283AE05-EB72-FF05-F5F6-CCB9BB27E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1782425"/>
          <a:ext cx="8477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19</xdr:row>
      <xdr:rowOff>123825</xdr:rowOff>
    </xdr:from>
    <xdr:to>
      <xdr:col>0</xdr:col>
      <xdr:colOff>904875</xdr:colOff>
      <xdr:row>19</xdr:row>
      <xdr:rowOff>876300</xdr:rowOff>
    </xdr:to>
    <xdr:pic>
      <xdr:nvPicPr>
        <xdr:cNvPr id="1825996" name="Picture 184">
          <a:extLst>
            <a:ext uri="{FF2B5EF4-FFF2-40B4-BE49-F238E27FC236}">
              <a16:creationId xmlns:a16="http://schemas.microsoft.com/office/drawing/2014/main" id="{FC2B4D5E-455E-0760-0231-8EDC42C5A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773025"/>
          <a:ext cx="866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1095375</xdr:colOff>
      <xdr:row>19</xdr:row>
      <xdr:rowOff>76200</xdr:rowOff>
    </xdr:from>
    <xdr:to>
      <xdr:col>0</xdr:col>
      <xdr:colOff>1724025</xdr:colOff>
      <xdr:row>19</xdr:row>
      <xdr:rowOff>828675</xdr:rowOff>
    </xdr:to>
    <xdr:pic>
      <xdr:nvPicPr>
        <xdr:cNvPr id="1825997" name="Рисунок 1">
          <a:extLst>
            <a:ext uri="{FF2B5EF4-FFF2-40B4-BE49-F238E27FC236}">
              <a16:creationId xmlns:a16="http://schemas.microsoft.com/office/drawing/2014/main" id="{78476E6A-62C2-97D3-CE9B-04223A615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2725400"/>
          <a:ext cx="6286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20</xdr:row>
      <xdr:rowOff>28575</xdr:rowOff>
    </xdr:from>
    <xdr:to>
      <xdr:col>0</xdr:col>
      <xdr:colOff>962025</xdr:colOff>
      <xdr:row>20</xdr:row>
      <xdr:rowOff>885825</xdr:rowOff>
    </xdr:to>
    <xdr:pic>
      <xdr:nvPicPr>
        <xdr:cNvPr id="1825998" name="Picture 183">
          <a:extLst>
            <a:ext uri="{FF2B5EF4-FFF2-40B4-BE49-F238E27FC236}">
              <a16:creationId xmlns:a16="http://schemas.microsoft.com/office/drawing/2014/main" id="{0E0BA4C5-028A-7187-050D-AD3B4F7EA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696950"/>
          <a:ext cx="8858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1019175</xdr:colOff>
      <xdr:row>20</xdr:row>
      <xdr:rowOff>85725</xdr:rowOff>
    </xdr:from>
    <xdr:to>
      <xdr:col>0</xdr:col>
      <xdr:colOff>1704975</xdr:colOff>
      <xdr:row>20</xdr:row>
      <xdr:rowOff>876300</xdr:rowOff>
    </xdr:to>
    <xdr:pic>
      <xdr:nvPicPr>
        <xdr:cNvPr id="1825999" name="Picture 192">
          <a:extLst>
            <a:ext uri="{FF2B5EF4-FFF2-40B4-BE49-F238E27FC236}">
              <a16:creationId xmlns:a16="http://schemas.microsoft.com/office/drawing/2014/main" id="{08F33C87-A3D7-CE75-09EB-6E38A7ACB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16" t="9183" r="14583" b="6123"/>
        <a:stretch>
          <a:fillRect/>
        </a:stretch>
      </xdr:blipFill>
      <xdr:spPr bwMode="auto">
        <a:xfrm>
          <a:off x="1019175" y="13754100"/>
          <a:ext cx="6858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21</xdr:row>
      <xdr:rowOff>57150</xdr:rowOff>
    </xdr:from>
    <xdr:to>
      <xdr:col>0</xdr:col>
      <xdr:colOff>1028700</xdr:colOff>
      <xdr:row>22</xdr:row>
      <xdr:rowOff>419100</xdr:rowOff>
    </xdr:to>
    <xdr:pic>
      <xdr:nvPicPr>
        <xdr:cNvPr id="1826000" name="Picture 214">
          <a:extLst>
            <a:ext uri="{FF2B5EF4-FFF2-40B4-BE49-F238E27FC236}">
              <a16:creationId xmlns:a16="http://schemas.microsoft.com/office/drawing/2014/main" id="{DEEE555E-06FD-34DB-B09A-B821B613C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697075"/>
          <a:ext cx="9620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1123950</xdr:colOff>
      <xdr:row>21</xdr:row>
      <xdr:rowOff>228600</xdr:rowOff>
    </xdr:from>
    <xdr:to>
      <xdr:col>0</xdr:col>
      <xdr:colOff>1790700</xdr:colOff>
      <xdr:row>22</xdr:row>
      <xdr:rowOff>295275</xdr:rowOff>
    </xdr:to>
    <xdr:pic>
      <xdr:nvPicPr>
        <xdr:cNvPr id="1826001" name="Picture 215">
          <a:extLst>
            <a:ext uri="{FF2B5EF4-FFF2-40B4-BE49-F238E27FC236}">
              <a16:creationId xmlns:a16="http://schemas.microsoft.com/office/drawing/2014/main" id="{9B7733C8-E487-04E1-00CB-D88ABE2AD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/>
        <a:stretch>
          <a:fillRect/>
        </a:stretch>
      </xdr:blipFill>
      <xdr:spPr bwMode="auto">
        <a:xfrm>
          <a:off x="1123950" y="14868525"/>
          <a:ext cx="666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23</xdr:row>
      <xdr:rowOff>66675</xdr:rowOff>
    </xdr:from>
    <xdr:to>
      <xdr:col>0</xdr:col>
      <xdr:colOff>1019175</xdr:colOff>
      <xdr:row>24</xdr:row>
      <xdr:rowOff>352425</xdr:rowOff>
    </xdr:to>
    <xdr:pic>
      <xdr:nvPicPr>
        <xdr:cNvPr id="1826002" name="Picture 188">
          <a:extLst>
            <a:ext uri="{FF2B5EF4-FFF2-40B4-BE49-F238E27FC236}">
              <a16:creationId xmlns:a16="http://schemas.microsoft.com/office/drawing/2014/main" id="{4452C982-A08D-261F-18CC-445B32621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659100"/>
          <a:ext cx="9429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1152525</xdr:colOff>
      <xdr:row>23</xdr:row>
      <xdr:rowOff>219075</xdr:rowOff>
    </xdr:from>
    <xdr:to>
      <xdr:col>0</xdr:col>
      <xdr:colOff>1790700</xdr:colOff>
      <xdr:row>24</xdr:row>
      <xdr:rowOff>323850</xdr:rowOff>
    </xdr:to>
    <xdr:pic>
      <xdr:nvPicPr>
        <xdr:cNvPr id="1826003" name="Picture 173">
          <a:extLst>
            <a:ext uri="{FF2B5EF4-FFF2-40B4-BE49-F238E27FC236}">
              <a16:creationId xmlns:a16="http://schemas.microsoft.com/office/drawing/2014/main" id="{5DEE9B90-29EC-C9DA-10C0-34129F06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5811500"/>
          <a:ext cx="638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25</xdr:row>
      <xdr:rowOff>114300</xdr:rowOff>
    </xdr:from>
    <xdr:to>
      <xdr:col>0</xdr:col>
      <xdr:colOff>942975</xdr:colOff>
      <xdr:row>25</xdr:row>
      <xdr:rowOff>866775</xdr:rowOff>
    </xdr:to>
    <xdr:pic>
      <xdr:nvPicPr>
        <xdr:cNvPr id="1826004" name="Picture 135">
          <a:extLst>
            <a:ext uri="{FF2B5EF4-FFF2-40B4-BE49-F238E27FC236}">
              <a16:creationId xmlns:a16="http://schemas.microsoft.com/office/drawing/2014/main" id="{006270FB-A988-5F7F-1A0A-FC1D3C177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697325"/>
          <a:ext cx="8953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971550</xdr:colOff>
      <xdr:row>25</xdr:row>
      <xdr:rowOff>180975</xdr:rowOff>
    </xdr:from>
    <xdr:to>
      <xdr:col>0</xdr:col>
      <xdr:colOff>1704975</xdr:colOff>
      <xdr:row>25</xdr:row>
      <xdr:rowOff>752475</xdr:rowOff>
    </xdr:to>
    <xdr:pic>
      <xdr:nvPicPr>
        <xdr:cNvPr id="1826005" name="Picture 174">
          <a:extLst>
            <a:ext uri="{FF2B5EF4-FFF2-40B4-BE49-F238E27FC236}">
              <a16:creationId xmlns:a16="http://schemas.microsoft.com/office/drawing/2014/main" id="{6D7149E6-8DCD-9E74-020B-06762CF92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6764000"/>
          <a:ext cx="733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26</xdr:row>
      <xdr:rowOff>285750</xdr:rowOff>
    </xdr:from>
    <xdr:to>
      <xdr:col>0</xdr:col>
      <xdr:colOff>1009650</xdr:colOff>
      <xdr:row>26</xdr:row>
      <xdr:rowOff>685800</xdr:rowOff>
    </xdr:to>
    <xdr:pic>
      <xdr:nvPicPr>
        <xdr:cNvPr id="1826006" name="Picture 220">
          <a:extLst>
            <a:ext uri="{FF2B5EF4-FFF2-40B4-BE49-F238E27FC236}">
              <a16:creationId xmlns:a16="http://schemas.microsoft.com/office/drawing/2014/main" id="{8D24E888-7D7E-FAF4-BFBC-CA7FA584E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7811750"/>
          <a:ext cx="942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1057275</xdr:colOff>
      <xdr:row>26</xdr:row>
      <xdr:rowOff>104775</xdr:rowOff>
    </xdr:from>
    <xdr:to>
      <xdr:col>0</xdr:col>
      <xdr:colOff>1790700</xdr:colOff>
      <xdr:row>26</xdr:row>
      <xdr:rowOff>790575</xdr:rowOff>
    </xdr:to>
    <xdr:pic>
      <xdr:nvPicPr>
        <xdr:cNvPr id="1826007" name="Picture 221">
          <a:extLst>
            <a:ext uri="{FF2B5EF4-FFF2-40B4-BE49-F238E27FC236}">
              <a16:creationId xmlns:a16="http://schemas.microsoft.com/office/drawing/2014/main" id="{2E0559AF-F3C9-743C-4A4F-33F2F8D70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7630775"/>
          <a:ext cx="7334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27</xdr:row>
      <xdr:rowOff>85725</xdr:rowOff>
    </xdr:from>
    <xdr:to>
      <xdr:col>0</xdr:col>
      <xdr:colOff>885825</xdr:colOff>
      <xdr:row>27</xdr:row>
      <xdr:rowOff>590550</xdr:rowOff>
    </xdr:to>
    <xdr:pic>
      <xdr:nvPicPr>
        <xdr:cNvPr id="1826008" name="Picture 158">
          <a:extLst>
            <a:ext uri="{FF2B5EF4-FFF2-40B4-BE49-F238E27FC236}">
              <a16:creationId xmlns:a16="http://schemas.microsoft.com/office/drawing/2014/main" id="{6868153D-2B4F-38B3-1AED-B54263FA3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4308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1133475</xdr:colOff>
      <xdr:row>27</xdr:row>
      <xdr:rowOff>38100</xdr:rowOff>
    </xdr:from>
    <xdr:to>
      <xdr:col>0</xdr:col>
      <xdr:colOff>1724025</xdr:colOff>
      <xdr:row>27</xdr:row>
      <xdr:rowOff>647700</xdr:rowOff>
    </xdr:to>
    <xdr:pic>
      <xdr:nvPicPr>
        <xdr:cNvPr id="1826009" name="Picture 159">
          <a:extLst>
            <a:ext uri="{FF2B5EF4-FFF2-40B4-BE49-F238E27FC236}">
              <a16:creationId xmlns:a16="http://schemas.microsoft.com/office/drawing/2014/main" id="{F6CAAED9-A80F-6CBF-66B9-FC40626ED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8383250"/>
          <a:ext cx="5905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28</xdr:row>
      <xdr:rowOff>28575</xdr:rowOff>
    </xdr:from>
    <xdr:to>
      <xdr:col>0</xdr:col>
      <xdr:colOff>1762125</xdr:colOff>
      <xdr:row>28</xdr:row>
      <xdr:rowOff>781050</xdr:rowOff>
    </xdr:to>
    <xdr:pic>
      <xdr:nvPicPr>
        <xdr:cNvPr id="1826010" name="Picture 162">
          <a:extLst>
            <a:ext uri="{FF2B5EF4-FFF2-40B4-BE49-F238E27FC236}">
              <a16:creationId xmlns:a16="http://schemas.microsoft.com/office/drawing/2014/main" id="{8028B283-8746-1014-D9DD-57BAA4C86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lum bright="-30000" contrast="6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78575"/>
          <a:ext cx="16097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29</xdr:row>
      <xdr:rowOff>47625</xdr:rowOff>
    </xdr:from>
    <xdr:to>
      <xdr:col>0</xdr:col>
      <xdr:colOff>609600</xdr:colOff>
      <xdr:row>29</xdr:row>
      <xdr:rowOff>723900</xdr:rowOff>
    </xdr:to>
    <xdr:pic>
      <xdr:nvPicPr>
        <xdr:cNvPr id="1826011" name="Picture 170">
          <a:extLst>
            <a:ext uri="{FF2B5EF4-FFF2-40B4-BE49-F238E27FC236}">
              <a16:creationId xmlns:a16="http://schemas.microsoft.com/office/drawing/2014/main" id="{9380859F-E047-5666-B933-0E18A8EC9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73" t="6097" r="12195" b="7317"/>
        <a:stretch>
          <a:fillRect/>
        </a:stretch>
      </xdr:blipFill>
      <xdr:spPr bwMode="auto">
        <a:xfrm>
          <a:off x="57150" y="19897725"/>
          <a:ext cx="5524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857250</xdr:colOff>
      <xdr:row>29</xdr:row>
      <xdr:rowOff>57150</xdr:rowOff>
    </xdr:from>
    <xdr:to>
      <xdr:col>0</xdr:col>
      <xdr:colOff>1638300</xdr:colOff>
      <xdr:row>29</xdr:row>
      <xdr:rowOff>762000</xdr:rowOff>
    </xdr:to>
    <xdr:pic>
      <xdr:nvPicPr>
        <xdr:cNvPr id="1826012" name="Picture 171">
          <a:extLst>
            <a:ext uri="{FF2B5EF4-FFF2-40B4-BE49-F238E27FC236}">
              <a16:creationId xmlns:a16="http://schemas.microsoft.com/office/drawing/2014/main" id="{26F1FF3C-3A6C-47FF-5C2C-CB0CFC605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lum bright="-1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9907250"/>
          <a:ext cx="7810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30</xdr:row>
      <xdr:rowOff>38100</xdr:rowOff>
    </xdr:from>
    <xdr:to>
      <xdr:col>0</xdr:col>
      <xdr:colOff>838200</xdr:colOff>
      <xdr:row>30</xdr:row>
      <xdr:rowOff>733425</xdr:rowOff>
    </xdr:to>
    <xdr:pic>
      <xdr:nvPicPr>
        <xdr:cNvPr id="1826013" name="Рисунок 257" descr="http://www.proektika.com/img/fotox/100907001103_1s.jpg">
          <a:extLst>
            <a:ext uri="{FF2B5EF4-FFF2-40B4-BE49-F238E27FC236}">
              <a16:creationId xmlns:a16="http://schemas.microsoft.com/office/drawing/2014/main" id="{068B928D-E4ED-D138-70A6-D16E52C17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42" t="3871" r="17677" b="8388"/>
        <a:stretch>
          <a:fillRect/>
        </a:stretch>
      </xdr:blipFill>
      <xdr:spPr bwMode="auto">
        <a:xfrm>
          <a:off x="323850" y="20707350"/>
          <a:ext cx="5143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31</xdr:row>
      <xdr:rowOff>133350</xdr:rowOff>
    </xdr:from>
    <xdr:to>
      <xdr:col>0</xdr:col>
      <xdr:colOff>781050</xdr:colOff>
      <xdr:row>31</xdr:row>
      <xdr:rowOff>619125</xdr:rowOff>
    </xdr:to>
    <xdr:pic>
      <xdr:nvPicPr>
        <xdr:cNvPr id="1826014" name="Picture 178">
          <a:extLst>
            <a:ext uri="{FF2B5EF4-FFF2-40B4-BE49-F238E27FC236}">
              <a16:creationId xmlns:a16="http://schemas.microsoft.com/office/drawing/2014/main" id="{1136F1BC-E3AD-82E5-DD17-65532C2B0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09" t="16438" r="19388" b="13698"/>
        <a:stretch>
          <a:fillRect/>
        </a:stretch>
      </xdr:blipFill>
      <xdr:spPr bwMode="auto">
        <a:xfrm>
          <a:off x="219075" y="21564600"/>
          <a:ext cx="561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32</xdr:row>
      <xdr:rowOff>142875</xdr:rowOff>
    </xdr:from>
    <xdr:to>
      <xdr:col>0</xdr:col>
      <xdr:colOff>542925</xdr:colOff>
      <xdr:row>32</xdr:row>
      <xdr:rowOff>676275</xdr:rowOff>
    </xdr:to>
    <xdr:pic>
      <xdr:nvPicPr>
        <xdr:cNvPr id="1826015" name="Picture 179">
          <a:extLst>
            <a:ext uri="{FF2B5EF4-FFF2-40B4-BE49-F238E27FC236}">
              <a16:creationId xmlns:a16="http://schemas.microsoft.com/office/drawing/2014/main" id="{832760E6-3980-A2B1-1FD4-B35109965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46" t="21739" r="15942" b="17390"/>
        <a:stretch>
          <a:fillRect/>
        </a:stretch>
      </xdr:blipFill>
      <xdr:spPr bwMode="auto">
        <a:xfrm>
          <a:off x="57150" y="22288500"/>
          <a:ext cx="485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695325</xdr:colOff>
      <xdr:row>32</xdr:row>
      <xdr:rowOff>76200</xdr:rowOff>
    </xdr:from>
    <xdr:to>
      <xdr:col>0</xdr:col>
      <xdr:colOff>1428750</xdr:colOff>
      <xdr:row>32</xdr:row>
      <xdr:rowOff>695325</xdr:rowOff>
    </xdr:to>
    <xdr:pic>
      <xdr:nvPicPr>
        <xdr:cNvPr id="1826016" name="Picture 180">
          <a:extLst>
            <a:ext uri="{FF2B5EF4-FFF2-40B4-BE49-F238E27FC236}">
              <a16:creationId xmlns:a16="http://schemas.microsoft.com/office/drawing/2014/main" id="{E6D7EBD8-FFF5-9E2C-9A0E-8F3F8B6FF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2221825"/>
          <a:ext cx="7334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33</xdr:row>
      <xdr:rowOff>114300</xdr:rowOff>
    </xdr:from>
    <xdr:to>
      <xdr:col>0</xdr:col>
      <xdr:colOff>771525</xdr:colOff>
      <xdr:row>33</xdr:row>
      <xdr:rowOff>676275</xdr:rowOff>
    </xdr:to>
    <xdr:pic>
      <xdr:nvPicPr>
        <xdr:cNvPr id="1826017" name="Picture 183">
          <a:extLst>
            <a:ext uri="{FF2B5EF4-FFF2-40B4-BE49-F238E27FC236}">
              <a16:creationId xmlns:a16="http://schemas.microsoft.com/office/drawing/2014/main" id="{E2B5B8B2-9F60-CBC6-3668-2BC1D15A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59" b="12659"/>
        <a:stretch>
          <a:fillRect/>
        </a:stretch>
      </xdr:blipFill>
      <xdr:spPr bwMode="auto">
        <a:xfrm>
          <a:off x="66675" y="23012400"/>
          <a:ext cx="7048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1000125</xdr:colOff>
      <xdr:row>33</xdr:row>
      <xdr:rowOff>47625</xdr:rowOff>
    </xdr:from>
    <xdr:to>
      <xdr:col>0</xdr:col>
      <xdr:colOff>1647825</xdr:colOff>
      <xdr:row>33</xdr:row>
      <xdr:rowOff>714375</xdr:rowOff>
    </xdr:to>
    <xdr:pic>
      <xdr:nvPicPr>
        <xdr:cNvPr id="1826018" name="Picture 184">
          <a:extLst>
            <a:ext uri="{FF2B5EF4-FFF2-40B4-BE49-F238E27FC236}">
              <a16:creationId xmlns:a16="http://schemas.microsoft.com/office/drawing/2014/main" id="{EA0FDB90-DD0F-09AC-61AC-A044243A3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2945725"/>
          <a:ext cx="647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542925</xdr:colOff>
      <xdr:row>34</xdr:row>
      <xdr:rowOff>47625</xdr:rowOff>
    </xdr:from>
    <xdr:to>
      <xdr:col>0</xdr:col>
      <xdr:colOff>1143000</xdr:colOff>
      <xdr:row>34</xdr:row>
      <xdr:rowOff>600075</xdr:rowOff>
    </xdr:to>
    <xdr:pic>
      <xdr:nvPicPr>
        <xdr:cNvPr id="1826019" name="Picture 187">
          <a:extLst>
            <a:ext uri="{FF2B5EF4-FFF2-40B4-BE49-F238E27FC236}">
              <a16:creationId xmlns:a16="http://schemas.microsoft.com/office/drawing/2014/main" id="{C0D70B91-B3B5-8147-689B-4067D3FE9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47" t="10715" r="20589" b="20238"/>
        <a:stretch>
          <a:fillRect/>
        </a:stretch>
      </xdr:blipFill>
      <xdr:spPr bwMode="auto">
        <a:xfrm>
          <a:off x="542925" y="23679150"/>
          <a:ext cx="600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35</xdr:row>
      <xdr:rowOff>57150</xdr:rowOff>
    </xdr:from>
    <xdr:to>
      <xdr:col>0</xdr:col>
      <xdr:colOff>1143000</xdr:colOff>
      <xdr:row>35</xdr:row>
      <xdr:rowOff>828675</xdr:rowOff>
    </xdr:to>
    <xdr:pic>
      <xdr:nvPicPr>
        <xdr:cNvPr id="1826020" name="Picture 190">
          <a:extLst>
            <a:ext uri="{FF2B5EF4-FFF2-40B4-BE49-F238E27FC236}">
              <a16:creationId xmlns:a16="http://schemas.microsoft.com/office/drawing/2014/main" id="{E0E4EA25-076D-D108-250C-EB2E916A1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35" t="2353" r="15910"/>
        <a:stretch>
          <a:fillRect/>
        </a:stretch>
      </xdr:blipFill>
      <xdr:spPr bwMode="auto">
        <a:xfrm>
          <a:off x="571500" y="24307800"/>
          <a:ext cx="571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36</xdr:row>
      <xdr:rowOff>76200</xdr:rowOff>
    </xdr:from>
    <xdr:to>
      <xdr:col>0</xdr:col>
      <xdr:colOff>1800225</xdr:colOff>
      <xdr:row>36</xdr:row>
      <xdr:rowOff>847725</xdr:rowOff>
    </xdr:to>
    <xdr:pic>
      <xdr:nvPicPr>
        <xdr:cNvPr id="1826021" name="Picture 197">
          <a:extLst>
            <a:ext uri="{FF2B5EF4-FFF2-40B4-BE49-F238E27FC236}">
              <a16:creationId xmlns:a16="http://schemas.microsoft.com/office/drawing/2014/main" id="{97976D2A-DA05-0894-55A7-650FEFF4C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lum bright="-10000"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84100"/>
          <a:ext cx="17240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37</xdr:row>
      <xdr:rowOff>161925</xdr:rowOff>
    </xdr:from>
    <xdr:to>
      <xdr:col>0</xdr:col>
      <xdr:colOff>914400</xdr:colOff>
      <xdr:row>37</xdr:row>
      <xdr:rowOff>628650</xdr:rowOff>
    </xdr:to>
    <xdr:pic>
      <xdr:nvPicPr>
        <xdr:cNvPr id="1826022" name="Picture 200">
          <a:extLst>
            <a:ext uri="{FF2B5EF4-FFF2-40B4-BE49-F238E27FC236}">
              <a16:creationId xmlns:a16="http://schemas.microsoft.com/office/drawing/2014/main" id="{D23D0611-DF51-0593-A27E-31038DB8E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19375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942975</xdr:colOff>
      <xdr:row>37</xdr:row>
      <xdr:rowOff>200025</xdr:rowOff>
    </xdr:from>
    <xdr:to>
      <xdr:col>0</xdr:col>
      <xdr:colOff>1752600</xdr:colOff>
      <xdr:row>37</xdr:row>
      <xdr:rowOff>685800</xdr:rowOff>
    </xdr:to>
    <xdr:pic>
      <xdr:nvPicPr>
        <xdr:cNvPr id="1826023" name="Picture 201">
          <a:extLst>
            <a:ext uri="{FF2B5EF4-FFF2-40B4-BE49-F238E27FC236}">
              <a16:creationId xmlns:a16="http://schemas.microsoft.com/office/drawing/2014/main" id="{68C54C4D-2C5D-E3E2-05BB-64B34F51E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26231850"/>
          <a:ext cx="8096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38</xdr:row>
      <xdr:rowOff>66675</xdr:rowOff>
    </xdr:from>
    <xdr:to>
      <xdr:col>0</xdr:col>
      <xdr:colOff>457200</xdr:colOff>
      <xdr:row>38</xdr:row>
      <xdr:rowOff>876300</xdr:rowOff>
    </xdr:to>
    <xdr:pic>
      <xdr:nvPicPr>
        <xdr:cNvPr id="1826024" name="Picture 133">
          <a:extLst>
            <a:ext uri="{FF2B5EF4-FFF2-40B4-BE49-F238E27FC236}">
              <a16:creationId xmlns:a16="http://schemas.microsoft.com/office/drawing/2014/main" id="{B5FBFF2D-E518-D95B-5C25-63898E48A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6889075"/>
          <a:ext cx="352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666750</xdr:colOff>
      <xdr:row>38</xdr:row>
      <xdr:rowOff>142875</xdr:rowOff>
    </xdr:from>
    <xdr:to>
      <xdr:col>0</xdr:col>
      <xdr:colOff>1581150</xdr:colOff>
      <xdr:row>38</xdr:row>
      <xdr:rowOff>866775</xdr:rowOff>
    </xdr:to>
    <xdr:pic>
      <xdr:nvPicPr>
        <xdr:cNvPr id="1826025" name="Picture 134">
          <a:extLst>
            <a:ext uri="{FF2B5EF4-FFF2-40B4-BE49-F238E27FC236}">
              <a16:creationId xmlns:a16="http://schemas.microsoft.com/office/drawing/2014/main" id="{FD3316D7-039F-BDA5-9701-4589DA92D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965275"/>
          <a:ext cx="9144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39</xdr:row>
      <xdr:rowOff>57150</xdr:rowOff>
    </xdr:from>
    <xdr:to>
      <xdr:col>0</xdr:col>
      <xdr:colOff>876300</xdr:colOff>
      <xdr:row>39</xdr:row>
      <xdr:rowOff>904875</xdr:rowOff>
    </xdr:to>
    <xdr:pic>
      <xdr:nvPicPr>
        <xdr:cNvPr id="1826026" name="Рисунок 257" descr="http://www.joker4.ru/images/joker/j26.jpg">
          <a:extLst>
            <a:ext uri="{FF2B5EF4-FFF2-40B4-BE49-F238E27FC236}">
              <a16:creationId xmlns:a16="http://schemas.microsoft.com/office/drawing/2014/main" id="{686EDCD6-A6A7-445F-E5A3-5AB802E51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879675"/>
          <a:ext cx="8477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40</xdr:row>
      <xdr:rowOff>47625</xdr:rowOff>
    </xdr:from>
    <xdr:to>
      <xdr:col>0</xdr:col>
      <xdr:colOff>847725</xdr:colOff>
      <xdr:row>40</xdr:row>
      <xdr:rowOff>838200</xdr:rowOff>
    </xdr:to>
    <xdr:pic>
      <xdr:nvPicPr>
        <xdr:cNvPr id="1826027" name="Picture 173">
          <a:extLst>
            <a:ext uri="{FF2B5EF4-FFF2-40B4-BE49-F238E27FC236}">
              <a16:creationId xmlns:a16="http://schemas.microsoft.com/office/drawing/2014/main" id="{CE9C67DA-C12F-FD4F-1770-073638676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2" t="134"/>
        <a:stretch>
          <a:fillRect/>
        </a:stretch>
      </xdr:blipFill>
      <xdr:spPr bwMode="auto">
        <a:xfrm>
          <a:off x="38100" y="28794075"/>
          <a:ext cx="809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847725</xdr:colOff>
      <xdr:row>40</xdr:row>
      <xdr:rowOff>142875</xdr:rowOff>
    </xdr:from>
    <xdr:to>
      <xdr:col>0</xdr:col>
      <xdr:colOff>1752600</xdr:colOff>
      <xdr:row>40</xdr:row>
      <xdr:rowOff>800100</xdr:rowOff>
    </xdr:to>
    <xdr:pic>
      <xdr:nvPicPr>
        <xdr:cNvPr id="1826028" name="Picture 174">
          <a:extLst>
            <a:ext uri="{FF2B5EF4-FFF2-40B4-BE49-F238E27FC236}">
              <a16:creationId xmlns:a16="http://schemas.microsoft.com/office/drawing/2014/main" id="{75E7FE70-141A-397D-E45C-1B12DEB71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8889325"/>
          <a:ext cx="904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41</xdr:row>
      <xdr:rowOff>85725</xdr:rowOff>
    </xdr:from>
    <xdr:to>
      <xdr:col>0</xdr:col>
      <xdr:colOff>962025</xdr:colOff>
      <xdr:row>41</xdr:row>
      <xdr:rowOff>657225</xdr:rowOff>
    </xdr:to>
    <xdr:pic>
      <xdr:nvPicPr>
        <xdr:cNvPr id="1826029" name="Рисунок 255" descr="http://www.joker4.ru/images/joker/304.jpg">
          <a:extLst>
            <a:ext uri="{FF2B5EF4-FFF2-40B4-BE49-F238E27FC236}">
              <a16:creationId xmlns:a16="http://schemas.microsoft.com/office/drawing/2014/main" id="{7C7F31B8-8B98-3EC6-B272-54B69739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04" b="30898"/>
        <a:stretch>
          <a:fillRect/>
        </a:stretch>
      </xdr:blipFill>
      <xdr:spPr bwMode="auto">
        <a:xfrm>
          <a:off x="9525" y="29756100"/>
          <a:ext cx="952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1095375</xdr:colOff>
      <xdr:row>41</xdr:row>
      <xdr:rowOff>95250</xdr:rowOff>
    </xdr:from>
    <xdr:to>
      <xdr:col>0</xdr:col>
      <xdr:colOff>1790700</xdr:colOff>
      <xdr:row>41</xdr:row>
      <xdr:rowOff>685800</xdr:rowOff>
    </xdr:to>
    <xdr:pic>
      <xdr:nvPicPr>
        <xdr:cNvPr id="1826030" name="Рисунок 256" descr="http://www.joker4.ru/images/joker/j82-m.gif">
          <a:extLst>
            <a:ext uri="{FF2B5EF4-FFF2-40B4-BE49-F238E27FC236}">
              <a16:creationId xmlns:a16="http://schemas.microsoft.com/office/drawing/2014/main" id="{EC38B12E-5FFE-E80B-08EF-413679814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00"/>
        <a:stretch>
          <a:fillRect/>
        </a:stretch>
      </xdr:blipFill>
      <xdr:spPr bwMode="auto">
        <a:xfrm>
          <a:off x="1095375" y="29765625"/>
          <a:ext cx="695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42</xdr:row>
      <xdr:rowOff>133350</xdr:rowOff>
    </xdr:from>
    <xdr:to>
      <xdr:col>0</xdr:col>
      <xdr:colOff>923925</xdr:colOff>
      <xdr:row>42</xdr:row>
      <xdr:rowOff>714375</xdr:rowOff>
    </xdr:to>
    <xdr:pic>
      <xdr:nvPicPr>
        <xdr:cNvPr id="1826031" name="Picture 196">
          <a:extLst>
            <a:ext uri="{FF2B5EF4-FFF2-40B4-BE49-F238E27FC236}">
              <a16:creationId xmlns:a16="http://schemas.microsoft.com/office/drawing/2014/main" id="{B7CFE60E-FBAE-79A1-6345-1296515B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" t="16162" r="4001" b="22221"/>
        <a:stretch>
          <a:fillRect/>
        </a:stretch>
      </xdr:blipFill>
      <xdr:spPr bwMode="auto">
        <a:xfrm>
          <a:off x="28575" y="30546675"/>
          <a:ext cx="8953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895350</xdr:colOff>
      <xdr:row>42</xdr:row>
      <xdr:rowOff>142875</xdr:rowOff>
    </xdr:from>
    <xdr:to>
      <xdr:col>0</xdr:col>
      <xdr:colOff>1781175</xdr:colOff>
      <xdr:row>42</xdr:row>
      <xdr:rowOff>685800</xdr:rowOff>
    </xdr:to>
    <xdr:pic>
      <xdr:nvPicPr>
        <xdr:cNvPr id="1826032" name="Picture 195">
          <a:extLst>
            <a:ext uri="{FF2B5EF4-FFF2-40B4-BE49-F238E27FC236}">
              <a16:creationId xmlns:a16="http://schemas.microsoft.com/office/drawing/2014/main" id="{B20D9529-E545-EBF2-407B-3D8C8277A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30556200"/>
          <a:ext cx="885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43</xdr:row>
      <xdr:rowOff>66675</xdr:rowOff>
    </xdr:from>
    <xdr:to>
      <xdr:col>0</xdr:col>
      <xdr:colOff>866775</xdr:colOff>
      <xdr:row>43</xdr:row>
      <xdr:rowOff>685800</xdr:rowOff>
    </xdr:to>
    <xdr:pic>
      <xdr:nvPicPr>
        <xdr:cNvPr id="1826033" name="Picture 202">
          <a:extLst>
            <a:ext uri="{FF2B5EF4-FFF2-40B4-BE49-F238E27FC236}">
              <a16:creationId xmlns:a16="http://schemas.microsoft.com/office/drawing/2014/main" id="{CC2F700F-8C19-3378-C8D1-507A8410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37" b="12048"/>
        <a:stretch>
          <a:fillRect/>
        </a:stretch>
      </xdr:blipFill>
      <xdr:spPr bwMode="auto">
        <a:xfrm>
          <a:off x="66675" y="31299150"/>
          <a:ext cx="8001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1047750</xdr:colOff>
      <xdr:row>43</xdr:row>
      <xdr:rowOff>19050</xdr:rowOff>
    </xdr:from>
    <xdr:to>
      <xdr:col>0</xdr:col>
      <xdr:colOff>1762125</xdr:colOff>
      <xdr:row>43</xdr:row>
      <xdr:rowOff>685800</xdr:rowOff>
    </xdr:to>
    <xdr:pic>
      <xdr:nvPicPr>
        <xdr:cNvPr id="1826034" name="Picture 201">
          <a:extLst>
            <a:ext uri="{FF2B5EF4-FFF2-40B4-BE49-F238E27FC236}">
              <a16:creationId xmlns:a16="http://schemas.microsoft.com/office/drawing/2014/main" id="{04F91518-A762-0CBE-609D-B74F1B96C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1251525"/>
          <a:ext cx="714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44</xdr:row>
      <xdr:rowOff>180975</xdr:rowOff>
    </xdr:from>
    <xdr:to>
      <xdr:col>0</xdr:col>
      <xdr:colOff>1019175</xdr:colOff>
      <xdr:row>44</xdr:row>
      <xdr:rowOff>676275</xdr:rowOff>
    </xdr:to>
    <xdr:pic>
      <xdr:nvPicPr>
        <xdr:cNvPr id="1826035" name="Picture 151">
          <a:extLst>
            <a:ext uri="{FF2B5EF4-FFF2-40B4-BE49-F238E27FC236}">
              <a16:creationId xmlns:a16="http://schemas.microsoft.com/office/drawing/2014/main" id="{DE756140-B717-3B36-9736-6DEE82A26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01" b="24001"/>
        <a:stretch>
          <a:fillRect/>
        </a:stretch>
      </xdr:blipFill>
      <xdr:spPr bwMode="auto">
        <a:xfrm>
          <a:off x="57150" y="32118300"/>
          <a:ext cx="962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1047750</xdr:colOff>
      <xdr:row>44</xdr:row>
      <xdr:rowOff>95250</xdr:rowOff>
    </xdr:from>
    <xdr:to>
      <xdr:col>0</xdr:col>
      <xdr:colOff>1847850</xdr:colOff>
      <xdr:row>44</xdr:row>
      <xdr:rowOff>752475</xdr:rowOff>
    </xdr:to>
    <xdr:pic>
      <xdr:nvPicPr>
        <xdr:cNvPr id="1826036" name="Picture 154">
          <a:extLst>
            <a:ext uri="{FF2B5EF4-FFF2-40B4-BE49-F238E27FC236}">
              <a16:creationId xmlns:a16="http://schemas.microsoft.com/office/drawing/2014/main" id="{CB45836A-ED74-A9FE-EA21-F4BCADAE6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2032575"/>
          <a:ext cx="8001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46</xdr:row>
      <xdr:rowOff>57150</xdr:rowOff>
    </xdr:from>
    <xdr:to>
      <xdr:col>0</xdr:col>
      <xdr:colOff>847725</xdr:colOff>
      <xdr:row>46</xdr:row>
      <xdr:rowOff>733425</xdr:rowOff>
    </xdr:to>
    <xdr:pic>
      <xdr:nvPicPr>
        <xdr:cNvPr id="1826037" name="Рисунок 83">
          <a:extLst>
            <a:ext uri="{FF2B5EF4-FFF2-40B4-BE49-F238E27FC236}">
              <a16:creationId xmlns:a16="http://schemas.microsoft.com/office/drawing/2014/main" id="{72803459-D97E-4D08-1A9D-0FA868474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3547050"/>
          <a:ext cx="676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45</xdr:row>
      <xdr:rowOff>123825</xdr:rowOff>
    </xdr:from>
    <xdr:to>
      <xdr:col>0</xdr:col>
      <xdr:colOff>1000125</xdr:colOff>
      <xdr:row>45</xdr:row>
      <xdr:rowOff>666750</xdr:rowOff>
    </xdr:to>
    <xdr:pic>
      <xdr:nvPicPr>
        <xdr:cNvPr id="1826038" name="Picture 150">
          <a:extLst>
            <a:ext uri="{FF2B5EF4-FFF2-40B4-BE49-F238E27FC236}">
              <a16:creationId xmlns:a16="http://schemas.microsoft.com/office/drawing/2014/main" id="{DE2CE546-488D-152A-9930-2D264FA09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49" b="19388"/>
        <a:stretch>
          <a:fillRect/>
        </a:stretch>
      </xdr:blipFill>
      <xdr:spPr bwMode="auto">
        <a:xfrm>
          <a:off x="57150" y="32861250"/>
          <a:ext cx="942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1095375</xdr:colOff>
      <xdr:row>45</xdr:row>
      <xdr:rowOff>57150</xdr:rowOff>
    </xdr:from>
    <xdr:to>
      <xdr:col>0</xdr:col>
      <xdr:colOff>1819275</xdr:colOff>
      <xdr:row>45</xdr:row>
      <xdr:rowOff>695325</xdr:rowOff>
    </xdr:to>
    <xdr:pic>
      <xdr:nvPicPr>
        <xdr:cNvPr id="1826039" name="Picture 149">
          <a:extLst>
            <a:ext uri="{FF2B5EF4-FFF2-40B4-BE49-F238E27FC236}">
              <a16:creationId xmlns:a16="http://schemas.microsoft.com/office/drawing/2014/main" id="{DC696103-4231-F89D-CED2-D7DA5ABB3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327945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47</xdr:row>
      <xdr:rowOff>47625</xdr:rowOff>
    </xdr:from>
    <xdr:to>
      <xdr:col>0</xdr:col>
      <xdr:colOff>866775</xdr:colOff>
      <xdr:row>47</xdr:row>
      <xdr:rowOff>847725</xdr:rowOff>
    </xdr:to>
    <xdr:pic>
      <xdr:nvPicPr>
        <xdr:cNvPr id="1826040" name="Picture 152">
          <a:extLst>
            <a:ext uri="{FF2B5EF4-FFF2-40B4-BE49-F238E27FC236}">
              <a16:creationId xmlns:a16="http://schemas.microsoft.com/office/drawing/2014/main" id="{49DE08D4-3AF0-C967-7D64-BCC4D2D0D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4309050"/>
          <a:ext cx="7715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971550</xdr:colOff>
      <xdr:row>47</xdr:row>
      <xdr:rowOff>95250</xdr:rowOff>
    </xdr:from>
    <xdr:to>
      <xdr:col>0</xdr:col>
      <xdr:colOff>1762125</xdr:colOff>
      <xdr:row>47</xdr:row>
      <xdr:rowOff>857250</xdr:rowOff>
    </xdr:to>
    <xdr:pic>
      <xdr:nvPicPr>
        <xdr:cNvPr id="1826041" name="Picture 155">
          <a:extLst>
            <a:ext uri="{FF2B5EF4-FFF2-40B4-BE49-F238E27FC236}">
              <a16:creationId xmlns:a16="http://schemas.microsoft.com/office/drawing/2014/main" id="{630F5DAD-C905-9AD3-E025-790D6750B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34356675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48</xdr:row>
      <xdr:rowOff>28575</xdr:rowOff>
    </xdr:from>
    <xdr:to>
      <xdr:col>0</xdr:col>
      <xdr:colOff>828675</xdr:colOff>
      <xdr:row>48</xdr:row>
      <xdr:rowOff>790575</xdr:rowOff>
    </xdr:to>
    <xdr:pic>
      <xdr:nvPicPr>
        <xdr:cNvPr id="1826042" name="Picture 204">
          <a:extLst>
            <a:ext uri="{FF2B5EF4-FFF2-40B4-BE49-F238E27FC236}">
              <a16:creationId xmlns:a16="http://schemas.microsoft.com/office/drawing/2014/main" id="{4F32ED0F-8FB4-DF33-3B66-D1650EAD7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5185350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895350</xdr:colOff>
      <xdr:row>48</xdr:row>
      <xdr:rowOff>57150</xdr:rowOff>
    </xdr:from>
    <xdr:to>
      <xdr:col>0</xdr:col>
      <xdr:colOff>1704975</xdr:colOff>
      <xdr:row>48</xdr:row>
      <xdr:rowOff>790575</xdr:rowOff>
    </xdr:to>
    <xdr:pic>
      <xdr:nvPicPr>
        <xdr:cNvPr id="1826043" name="Picture 205">
          <a:extLst>
            <a:ext uri="{FF2B5EF4-FFF2-40B4-BE49-F238E27FC236}">
              <a16:creationId xmlns:a16="http://schemas.microsoft.com/office/drawing/2014/main" id="{BFE46E31-241C-ED4C-79CE-98F61F372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35213925"/>
          <a:ext cx="8096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49</xdr:row>
      <xdr:rowOff>47625</xdr:rowOff>
    </xdr:from>
    <xdr:to>
      <xdr:col>0</xdr:col>
      <xdr:colOff>876300</xdr:colOff>
      <xdr:row>49</xdr:row>
      <xdr:rowOff>885825</xdr:rowOff>
    </xdr:to>
    <xdr:pic>
      <xdr:nvPicPr>
        <xdr:cNvPr id="1826044" name="Picture 153">
          <a:extLst>
            <a:ext uri="{FF2B5EF4-FFF2-40B4-BE49-F238E27FC236}">
              <a16:creationId xmlns:a16="http://schemas.microsoft.com/office/drawing/2014/main" id="{6EAFEFB2-3104-677B-C4CB-500DE1D17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6033075"/>
          <a:ext cx="8667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1019175</xdr:colOff>
      <xdr:row>49</xdr:row>
      <xdr:rowOff>76200</xdr:rowOff>
    </xdr:from>
    <xdr:to>
      <xdr:col>0</xdr:col>
      <xdr:colOff>1685925</xdr:colOff>
      <xdr:row>49</xdr:row>
      <xdr:rowOff>876300</xdr:rowOff>
    </xdr:to>
    <xdr:pic>
      <xdr:nvPicPr>
        <xdr:cNvPr id="1826045" name="Picture 156">
          <a:extLst>
            <a:ext uri="{FF2B5EF4-FFF2-40B4-BE49-F238E27FC236}">
              <a16:creationId xmlns:a16="http://schemas.microsoft.com/office/drawing/2014/main" id="{AF41DE8F-2EA1-B51B-B514-B80B8FF2C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6061650"/>
          <a:ext cx="666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50</xdr:row>
      <xdr:rowOff>95250</xdr:rowOff>
    </xdr:from>
    <xdr:to>
      <xdr:col>0</xdr:col>
      <xdr:colOff>971550</xdr:colOff>
      <xdr:row>50</xdr:row>
      <xdr:rowOff>1019175</xdr:rowOff>
    </xdr:to>
    <xdr:pic>
      <xdr:nvPicPr>
        <xdr:cNvPr id="1826046" name="Picture 207">
          <a:extLst>
            <a:ext uri="{FF2B5EF4-FFF2-40B4-BE49-F238E27FC236}">
              <a16:creationId xmlns:a16="http://schemas.microsoft.com/office/drawing/2014/main" id="{A7D91193-A7BE-A9E3-61EB-E3DC2E899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6995100"/>
          <a:ext cx="9239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1085850</xdr:colOff>
      <xdr:row>50</xdr:row>
      <xdr:rowOff>171450</xdr:rowOff>
    </xdr:from>
    <xdr:to>
      <xdr:col>0</xdr:col>
      <xdr:colOff>1676400</xdr:colOff>
      <xdr:row>50</xdr:row>
      <xdr:rowOff>981075</xdr:rowOff>
    </xdr:to>
    <xdr:pic>
      <xdr:nvPicPr>
        <xdr:cNvPr id="1826047" name="Picture 208">
          <a:extLst>
            <a:ext uri="{FF2B5EF4-FFF2-40B4-BE49-F238E27FC236}">
              <a16:creationId xmlns:a16="http://schemas.microsoft.com/office/drawing/2014/main" id="{74B9BACA-8558-B5D4-26C4-2A8DDDAC6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89" t="2299"/>
        <a:stretch>
          <a:fillRect/>
        </a:stretch>
      </xdr:blipFill>
      <xdr:spPr bwMode="auto">
        <a:xfrm>
          <a:off x="1085850" y="37071300"/>
          <a:ext cx="5905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51</xdr:row>
      <xdr:rowOff>161925</xdr:rowOff>
    </xdr:from>
    <xdr:to>
      <xdr:col>0</xdr:col>
      <xdr:colOff>542925</xdr:colOff>
      <xdr:row>51</xdr:row>
      <xdr:rowOff>781050</xdr:rowOff>
    </xdr:to>
    <xdr:pic>
      <xdr:nvPicPr>
        <xdr:cNvPr id="1826048" name="Picture 128">
          <a:extLst>
            <a:ext uri="{FF2B5EF4-FFF2-40B4-BE49-F238E27FC236}">
              <a16:creationId xmlns:a16="http://schemas.microsoft.com/office/drawing/2014/main" id="{FECCDC36-C473-6D57-EDC8-0BC85B99D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26" t="9523" r="22472" b="13095"/>
        <a:stretch>
          <a:fillRect/>
        </a:stretch>
      </xdr:blipFill>
      <xdr:spPr bwMode="auto">
        <a:xfrm>
          <a:off x="57150" y="38119050"/>
          <a:ext cx="4857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952500</xdr:colOff>
      <xdr:row>51</xdr:row>
      <xdr:rowOff>9525</xdr:rowOff>
    </xdr:from>
    <xdr:to>
      <xdr:col>0</xdr:col>
      <xdr:colOff>1600200</xdr:colOff>
      <xdr:row>51</xdr:row>
      <xdr:rowOff>866775</xdr:rowOff>
    </xdr:to>
    <xdr:pic>
      <xdr:nvPicPr>
        <xdr:cNvPr id="1826049" name="Picture 129">
          <a:extLst>
            <a:ext uri="{FF2B5EF4-FFF2-40B4-BE49-F238E27FC236}">
              <a16:creationId xmlns:a16="http://schemas.microsoft.com/office/drawing/2014/main" id="{B915CECA-155A-9BF1-E38C-1F4C87357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37966650"/>
          <a:ext cx="647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1762125</xdr:colOff>
      <xdr:row>52</xdr:row>
      <xdr:rowOff>847725</xdr:rowOff>
    </xdr:to>
    <xdr:pic>
      <xdr:nvPicPr>
        <xdr:cNvPr id="1826050" name="Picture 173">
          <a:extLst>
            <a:ext uri="{FF2B5EF4-FFF2-40B4-BE49-F238E27FC236}">
              <a16:creationId xmlns:a16="http://schemas.microsoft.com/office/drawing/2014/main" id="{0E3DEB2F-8CFF-46FB-74C5-AD0AA9DF5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lum bright="-30000" contrast="6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909625"/>
          <a:ext cx="16764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53</xdr:row>
      <xdr:rowOff>76200</xdr:rowOff>
    </xdr:from>
    <xdr:to>
      <xdr:col>0</xdr:col>
      <xdr:colOff>1076325</xdr:colOff>
      <xdr:row>53</xdr:row>
      <xdr:rowOff>771525</xdr:rowOff>
    </xdr:to>
    <xdr:pic>
      <xdr:nvPicPr>
        <xdr:cNvPr id="1826051" name="Picture 180">
          <a:extLst>
            <a:ext uri="{FF2B5EF4-FFF2-40B4-BE49-F238E27FC236}">
              <a16:creationId xmlns:a16="http://schemas.microsoft.com/office/drawing/2014/main" id="{F93C9584-9645-1081-F05E-205D15E0B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lum bright="-1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9824025"/>
          <a:ext cx="10287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1266825</xdr:colOff>
      <xdr:row>53</xdr:row>
      <xdr:rowOff>142875</xdr:rowOff>
    </xdr:from>
    <xdr:to>
      <xdr:col>0</xdr:col>
      <xdr:colOff>1762125</xdr:colOff>
      <xdr:row>53</xdr:row>
      <xdr:rowOff>733425</xdr:rowOff>
    </xdr:to>
    <xdr:pic>
      <xdr:nvPicPr>
        <xdr:cNvPr id="1826052" name="Picture 181">
          <a:extLst>
            <a:ext uri="{FF2B5EF4-FFF2-40B4-BE49-F238E27FC236}">
              <a16:creationId xmlns:a16="http://schemas.microsoft.com/office/drawing/2014/main" id="{ED2C451C-DAF7-8726-EBEC-FFD3CB4EC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39890700"/>
          <a:ext cx="4953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54</xdr:row>
      <xdr:rowOff>95250</xdr:rowOff>
    </xdr:from>
    <xdr:to>
      <xdr:col>0</xdr:col>
      <xdr:colOff>1000125</xdr:colOff>
      <xdr:row>54</xdr:row>
      <xdr:rowOff>561975</xdr:rowOff>
    </xdr:to>
    <xdr:pic>
      <xdr:nvPicPr>
        <xdr:cNvPr id="1826053" name="Picture 201">
          <a:extLst>
            <a:ext uri="{FF2B5EF4-FFF2-40B4-BE49-F238E27FC236}">
              <a16:creationId xmlns:a16="http://schemas.microsoft.com/office/drawing/2014/main" id="{DF5EFAE9-21BD-7202-4851-035DB8F7B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0652700"/>
          <a:ext cx="962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1085850</xdr:colOff>
      <xdr:row>54</xdr:row>
      <xdr:rowOff>66675</xdr:rowOff>
    </xdr:from>
    <xdr:to>
      <xdr:col>0</xdr:col>
      <xdr:colOff>1790700</xdr:colOff>
      <xdr:row>54</xdr:row>
      <xdr:rowOff>733425</xdr:rowOff>
    </xdr:to>
    <xdr:pic>
      <xdr:nvPicPr>
        <xdr:cNvPr id="1826054" name="Picture 200">
          <a:extLst>
            <a:ext uri="{FF2B5EF4-FFF2-40B4-BE49-F238E27FC236}">
              <a16:creationId xmlns:a16="http://schemas.microsoft.com/office/drawing/2014/main" id="{53814E84-2075-1461-2590-30E5375ED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02" r="9575"/>
        <a:stretch>
          <a:fillRect/>
        </a:stretch>
      </xdr:blipFill>
      <xdr:spPr bwMode="auto">
        <a:xfrm>
          <a:off x="1085850" y="40624125"/>
          <a:ext cx="7048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55</xdr:row>
      <xdr:rowOff>104775</xdr:rowOff>
    </xdr:from>
    <xdr:to>
      <xdr:col>0</xdr:col>
      <xdr:colOff>990600</xdr:colOff>
      <xdr:row>55</xdr:row>
      <xdr:rowOff>600075</xdr:rowOff>
    </xdr:to>
    <xdr:pic>
      <xdr:nvPicPr>
        <xdr:cNvPr id="1826055" name="Picture 202">
          <a:extLst>
            <a:ext uri="{FF2B5EF4-FFF2-40B4-BE49-F238E27FC236}">
              <a16:creationId xmlns:a16="http://schemas.microsoft.com/office/drawing/2014/main" id="{4601383B-B986-BC20-AF43-45E31F5A3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1481375"/>
          <a:ext cx="952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1076325</xdr:colOff>
      <xdr:row>55</xdr:row>
      <xdr:rowOff>95250</xdr:rowOff>
    </xdr:from>
    <xdr:to>
      <xdr:col>0</xdr:col>
      <xdr:colOff>1743075</xdr:colOff>
      <xdr:row>55</xdr:row>
      <xdr:rowOff>628650</xdr:rowOff>
    </xdr:to>
    <xdr:pic>
      <xdr:nvPicPr>
        <xdr:cNvPr id="1826056" name="Picture 199">
          <a:extLst>
            <a:ext uri="{FF2B5EF4-FFF2-40B4-BE49-F238E27FC236}">
              <a16:creationId xmlns:a16="http://schemas.microsoft.com/office/drawing/2014/main" id="{15DB1981-39C6-23C3-9250-E3F3E5DF5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5" t="9377" r="4411" b="15625"/>
        <a:stretch>
          <a:fillRect/>
        </a:stretch>
      </xdr:blipFill>
      <xdr:spPr bwMode="auto">
        <a:xfrm>
          <a:off x="1076325" y="41471850"/>
          <a:ext cx="6667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56</xdr:row>
      <xdr:rowOff>85725</xdr:rowOff>
    </xdr:from>
    <xdr:to>
      <xdr:col>0</xdr:col>
      <xdr:colOff>1123950</xdr:colOff>
      <xdr:row>56</xdr:row>
      <xdr:rowOff>752475</xdr:rowOff>
    </xdr:to>
    <xdr:pic>
      <xdr:nvPicPr>
        <xdr:cNvPr id="1826057" name="Picture 183">
          <a:extLst>
            <a:ext uri="{FF2B5EF4-FFF2-40B4-BE49-F238E27FC236}">
              <a16:creationId xmlns:a16="http://schemas.microsoft.com/office/drawing/2014/main" id="{98B025AA-08D0-C57B-524E-4E4EB6DE9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2167175"/>
          <a:ext cx="1076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952500</xdr:colOff>
      <xdr:row>56</xdr:row>
      <xdr:rowOff>76200</xdr:rowOff>
    </xdr:from>
    <xdr:to>
      <xdr:col>0</xdr:col>
      <xdr:colOff>1847850</xdr:colOff>
      <xdr:row>56</xdr:row>
      <xdr:rowOff>723900</xdr:rowOff>
    </xdr:to>
    <xdr:pic>
      <xdr:nvPicPr>
        <xdr:cNvPr id="1826058" name="Picture 182">
          <a:extLst>
            <a:ext uri="{FF2B5EF4-FFF2-40B4-BE49-F238E27FC236}">
              <a16:creationId xmlns:a16="http://schemas.microsoft.com/office/drawing/2014/main" id="{CAA6B96F-8C46-8C4A-FC2C-A843F0DCF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2157650"/>
          <a:ext cx="895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57</xdr:row>
      <xdr:rowOff>114300</xdr:rowOff>
    </xdr:from>
    <xdr:to>
      <xdr:col>0</xdr:col>
      <xdr:colOff>1028700</xdr:colOff>
      <xdr:row>57</xdr:row>
      <xdr:rowOff>600075</xdr:rowOff>
    </xdr:to>
    <xdr:pic>
      <xdr:nvPicPr>
        <xdr:cNvPr id="1826059" name="Picture 104">
          <a:extLst>
            <a:ext uri="{FF2B5EF4-FFF2-40B4-BE49-F238E27FC236}">
              <a16:creationId xmlns:a16="http://schemas.microsoft.com/office/drawing/2014/main" id="{137B7106-39E5-5822-F516-497C45B82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3043475"/>
          <a:ext cx="9810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1057275</xdr:colOff>
      <xdr:row>57</xdr:row>
      <xdr:rowOff>133350</xdr:rowOff>
    </xdr:from>
    <xdr:to>
      <xdr:col>0</xdr:col>
      <xdr:colOff>1781175</xdr:colOff>
      <xdr:row>57</xdr:row>
      <xdr:rowOff>666750</xdr:rowOff>
    </xdr:to>
    <xdr:pic>
      <xdr:nvPicPr>
        <xdr:cNvPr id="1826060" name="Picture 105">
          <a:extLst>
            <a:ext uri="{FF2B5EF4-FFF2-40B4-BE49-F238E27FC236}">
              <a16:creationId xmlns:a16="http://schemas.microsoft.com/office/drawing/2014/main" id="{8D73ACC4-923F-C475-2ACC-F1AC4DB1B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3062525"/>
          <a:ext cx="723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58</xdr:row>
      <xdr:rowOff>85725</xdr:rowOff>
    </xdr:from>
    <xdr:to>
      <xdr:col>0</xdr:col>
      <xdr:colOff>800100</xdr:colOff>
      <xdr:row>58</xdr:row>
      <xdr:rowOff>561975</xdr:rowOff>
    </xdr:to>
    <xdr:pic>
      <xdr:nvPicPr>
        <xdr:cNvPr id="1826061" name="Picture 126">
          <a:extLst>
            <a:ext uri="{FF2B5EF4-FFF2-40B4-BE49-F238E27FC236}">
              <a16:creationId xmlns:a16="http://schemas.microsoft.com/office/drawing/2014/main" id="{252A7703-0E69-AC84-FC06-B878E8377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3786425"/>
          <a:ext cx="762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1047750</xdr:colOff>
      <xdr:row>58</xdr:row>
      <xdr:rowOff>66675</xdr:rowOff>
    </xdr:from>
    <xdr:to>
      <xdr:col>0</xdr:col>
      <xdr:colOff>1647825</xdr:colOff>
      <xdr:row>58</xdr:row>
      <xdr:rowOff>638175</xdr:rowOff>
    </xdr:to>
    <xdr:pic>
      <xdr:nvPicPr>
        <xdr:cNvPr id="1826062" name="Picture 127">
          <a:extLst>
            <a:ext uri="{FF2B5EF4-FFF2-40B4-BE49-F238E27FC236}">
              <a16:creationId xmlns:a16="http://schemas.microsoft.com/office/drawing/2014/main" id="{D99A6B67-D42E-2420-6511-6E469DD44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92" r="9196"/>
        <a:stretch>
          <a:fillRect/>
        </a:stretch>
      </xdr:blipFill>
      <xdr:spPr bwMode="auto">
        <a:xfrm>
          <a:off x="1047750" y="43767375"/>
          <a:ext cx="6000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59</xdr:row>
      <xdr:rowOff>85725</xdr:rowOff>
    </xdr:from>
    <xdr:to>
      <xdr:col>0</xdr:col>
      <xdr:colOff>1276350</xdr:colOff>
      <xdr:row>59</xdr:row>
      <xdr:rowOff>771525</xdr:rowOff>
    </xdr:to>
    <xdr:pic>
      <xdr:nvPicPr>
        <xdr:cNvPr id="1826063" name="Picture 14974">
          <a:extLst>
            <a:ext uri="{FF2B5EF4-FFF2-40B4-BE49-F238E27FC236}">
              <a16:creationId xmlns:a16="http://schemas.microsoft.com/office/drawing/2014/main" id="{DA5B8ADA-135C-B597-CED7-15FA35323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4453175"/>
          <a:ext cx="10096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342900</xdr:colOff>
      <xdr:row>60</xdr:row>
      <xdr:rowOff>76200</xdr:rowOff>
    </xdr:from>
    <xdr:to>
      <xdr:col>0</xdr:col>
      <xdr:colOff>1323975</xdr:colOff>
      <xdr:row>60</xdr:row>
      <xdr:rowOff>685800</xdr:rowOff>
    </xdr:to>
    <xdr:pic>
      <xdr:nvPicPr>
        <xdr:cNvPr id="1826064" name="Picture 14975">
          <a:extLst>
            <a:ext uri="{FF2B5EF4-FFF2-40B4-BE49-F238E27FC236}">
              <a16:creationId xmlns:a16="http://schemas.microsoft.com/office/drawing/2014/main" id="{C3757DFD-6D95-0D49-EF58-200BE5C77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5272325"/>
          <a:ext cx="9810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61</xdr:row>
      <xdr:rowOff>114300</xdr:rowOff>
    </xdr:from>
    <xdr:to>
      <xdr:col>0</xdr:col>
      <xdr:colOff>1333500</xdr:colOff>
      <xdr:row>61</xdr:row>
      <xdr:rowOff>762000</xdr:rowOff>
    </xdr:to>
    <xdr:pic>
      <xdr:nvPicPr>
        <xdr:cNvPr id="1826065" name="Picture 14976">
          <a:extLst>
            <a:ext uri="{FF2B5EF4-FFF2-40B4-BE49-F238E27FC236}">
              <a16:creationId xmlns:a16="http://schemas.microsoft.com/office/drawing/2014/main" id="{2B317820-CDB3-4B33-B05A-E386775C3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6062900"/>
          <a:ext cx="1009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62</xdr:row>
      <xdr:rowOff>66675</xdr:rowOff>
    </xdr:from>
    <xdr:to>
      <xdr:col>0</xdr:col>
      <xdr:colOff>1323975</xdr:colOff>
      <xdr:row>62</xdr:row>
      <xdr:rowOff>676275</xdr:rowOff>
    </xdr:to>
    <xdr:pic>
      <xdr:nvPicPr>
        <xdr:cNvPr id="1826066" name="Picture 14977">
          <a:extLst>
            <a:ext uri="{FF2B5EF4-FFF2-40B4-BE49-F238E27FC236}">
              <a16:creationId xmlns:a16="http://schemas.microsoft.com/office/drawing/2014/main" id="{8C7BFC80-C1FE-62D1-2490-29DC520B2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6872525"/>
          <a:ext cx="10477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895350</xdr:colOff>
      <xdr:row>63</xdr:row>
      <xdr:rowOff>123825</xdr:rowOff>
    </xdr:from>
    <xdr:to>
      <xdr:col>0</xdr:col>
      <xdr:colOff>1733550</xdr:colOff>
      <xdr:row>63</xdr:row>
      <xdr:rowOff>819150</xdr:rowOff>
    </xdr:to>
    <xdr:pic>
      <xdr:nvPicPr>
        <xdr:cNvPr id="1826067" name="Picture 106">
          <a:extLst>
            <a:ext uri="{FF2B5EF4-FFF2-40B4-BE49-F238E27FC236}">
              <a16:creationId xmlns:a16="http://schemas.microsoft.com/office/drawing/2014/main" id="{57D05759-CAE3-9C42-63D9-C219654BF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663100"/>
          <a:ext cx="838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63</xdr:row>
      <xdr:rowOff>142875</xdr:rowOff>
    </xdr:from>
    <xdr:to>
      <xdr:col>0</xdr:col>
      <xdr:colOff>866775</xdr:colOff>
      <xdr:row>63</xdr:row>
      <xdr:rowOff>914400</xdr:rowOff>
    </xdr:to>
    <xdr:pic>
      <xdr:nvPicPr>
        <xdr:cNvPr id="1826068" name="Picture 109">
          <a:extLst>
            <a:ext uri="{FF2B5EF4-FFF2-40B4-BE49-F238E27FC236}">
              <a16:creationId xmlns:a16="http://schemas.microsoft.com/office/drawing/2014/main" id="{3FCF6AEB-04B9-C3A1-7B6F-B37E3077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82150"/>
          <a:ext cx="819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85725</xdr:rowOff>
    </xdr:from>
    <xdr:to>
      <xdr:col>0</xdr:col>
      <xdr:colOff>914400</xdr:colOff>
      <xdr:row>64</xdr:row>
      <xdr:rowOff>781050</xdr:rowOff>
    </xdr:to>
    <xdr:pic>
      <xdr:nvPicPr>
        <xdr:cNvPr id="1826069" name="Picture 108">
          <a:extLst>
            <a:ext uri="{FF2B5EF4-FFF2-40B4-BE49-F238E27FC236}">
              <a16:creationId xmlns:a16="http://schemas.microsoft.com/office/drawing/2014/main" id="{C679C0E6-C1E8-E3DA-C1F8-483753ED2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lum contrast="3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3" t="11382"/>
        <a:stretch>
          <a:fillRect/>
        </a:stretch>
      </xdr:blipFill>
      <xdr:spPr bwMode="auto">
        <a:xfrm>
          <a:off x="28575" y="48567975"/>
          <a:ext cx="885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952500</xdr:colOff>
      <xdr:row>64</xdr:row>
      <xdr:rowOff>85725</xdr:rowOff>
    </xdr:from>
    <xdr:to>
      <xdr:col>0</xdr:col>
      <xdr:colOff>1733550</xdr:colOff>
      <xdr:row>64</xdr:row>
      <xdr:rowOff>733425</xdr:rowOff>
    </xdr:to>
    <xdr:pic>
      <xdr:nvPicPr>
        <xdr:cNvPr id="1826070" name="Picture 107">
          <a:extLst>
            <a:ext uri="{FF2B5EF4-FFF2-40B4-BE49-F238E27FC236}">
              <a16:creationId xmlns:a16="http://schemas.microsoft.com/office/drawing/2014/main" id="{ADC39D18-C687-141A-DF80-DC97947CF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8567975"/>
          <a:ext cx="7810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67</xdr:row>
      <xdr:rowOff>28575</xdr:rowOff>
    </xdr:from>
    <xdr:to>
      <xdr:col>0</xdr:col>
      <xdr:colOff>866775</xdr:colOff>
      <xdr:row>67</xdr:row>
      <xdr:rowOff>819150</xdr:rowOff>
    </xdr:to>
    <xdr:pic>
      <xdr:nvPicPr>
        <xdr:cNvPr id="1826071" name="Picture 202">
          <a:extLst>
            <a:ext uri="{FF2B5EF4-FFF2-40B4-BE49-F238E27FC236}">
              <a16:creationId xmlns:a16="http://schemas.microsoft.com/office/drawing/2014/main" id="{92C486FD-7E8B-8CA8-6C38-856CFDFCA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0168175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1047750</xdr:colOff>
      <xdr:row>67</xdr:row>
      <xdr:rowOff>133350</xdr:rowOff>
    </xdr:from>
    <xdr:to>
      <xdr:col>0</xdr:col>
      <xdr:colOff>1781175</xdr:colOff>
      <xdr:row>67</xdr:row>
      <xdr:rowOff>819150</xdr:rowOff>
    </xdr:to>
    <xdr:pic>
      <xdr:nvPicPr>
        <xdr:cNvPr id="1826072" name="Picture 201">
          <a:extLst>
            <a:ext uri="{FF2B5EF4-FFF2-40B4-BE49-F238E27FC236}">
              <a16:creationId xmlns:a16="http://schemas.microsoft.com/office/drawing/2014/main" id="{079E418D-A344-9290-640B-DF0ADA4E5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50168175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533400</xdr:colOff>
      <xdr:row>68</xdr:row>
      <xdr:rowOff>114300</xdr:rowOff>
    </xdr:from>
    <xdr:to>
      <xdr:col>0</xdr:col>
      <xdr:colOff>1076325</xdr:colOff>
      <xdr:row>68</xdr:row>
      <xdr:rowOff>152400</xdr:rowOff>
    </xdr:to>
    <xdr:pic>
      <xdr:nvPicPr>
        <xdr:cNvPr id="1826073" name="Picture 178">
          <a:extLst>
            <a:ext uri="{FF2B5EF4-FFF2-40B4-BE49-F238E27FC236}">
              <a16:creationId xmlns:a16="http://schemas.microsoft.com/office/drawing/2014/main" id="{69243C7B-C4E3-C4C7-B2E2-390164A84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06" t="16049" r="17204" b="16049"/>
        <a:stretch>
          <a:fillRect/>
        </a:stretch>
      </xdr:blipFill>
      <xdr:spPr bwMode="auto">
        <a:xfrm>
          <a:off x="533400" y="50168175"/>
          <a:ext cx="542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69</xdr:row>
      <xdr:rowOff>104775</xdr:rowOff>
    </xdr:from>
    <xdr:to>
      <xdr:col>0</xdr:col>
      <xdr:colOff>428625</xdr:colOff>
      <xdr:row>69</xdr:row>
      <xdr:rowOff>857250</xdr:rowOff>
    </xdr:to>
    <xdr:pic>
      <xdr:nvPicPr>
        <xdr:cNvPr id="1826074" name="Picture 133">
          <a:extLst>
            <a:ext uri="{FF2B5EF4-FFF2-40B4-BE49-F238E27FC236}">
              <a16:creationId xmlns:a16="http://schemas.microsoft.com/office/drawing/2014/main" id="{6FB333E0-DC98-D932-D0BE-D02818984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01681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638175</xdr:colOff>
      <xdr:row>69</xdr:row>
      <xdr:rowOff>66675</xdr:rowOff>
    </xdr:from>
    <xdr:to>
      <xdr:col>0</xdr:col>
      <xdr:colOff>1552575</xdr:colOff>
      <xdr:row>69</xdr:row>
      <xdr:rowOff>790575</xdr:rowOff>
    </xdr:to>
    <xdr:pic>
      <xdr:nvPicPr>
        <xdr:cNvPr id="1826075" name="Picture 134">
          <a:extLst>
            <a:ext uri="{FF2B5EF4-FFF2-40B4-BE49-F238E27FC236}">
              <a16:creationId xmlns:a16="http://schemas.microsoft.com/office/drawing/2014/main" id="{1CD315B4-17A3-AF56-3646-21EF58103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lum bright="-50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01681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70</xdr:row>
      <xdr:rowOff>114300</xdr:rowOff>
    </xdr:from>
    <xdr:to>
      <xdr:col>0</xdr:col>
      <xdr:colOff>819150</xdr:colOff>
      <xdr:row>70</xdr:row>
      <xdr:rowOff>866775</xdr:rowOff>
    </xdr:to>
    <xdr:pic>
      <xdr:nvPicPr>
        <xdr:cNvPr id="1826076" name="Picture 183">
          <a:extLst>
            <a:ext uri="{FF2B5EF4-FFF2-40B4-BE49-F238E27FC236}">
              <a16:creationId xmlns:a16="http://schemas.microsoft.com/office/drawing/2014/main" id="{37DE4BAA-AC1C-9859-6B4F-AAD004862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168175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952500</xdr:colOff>
      <xdr:row>70</xdr:row>
      <xdr:rowOff>114300</xdr:rowOff>
    </xdr:from>
    <xdr:to>
      <xdr:col>0</xdr:col>
      <xdr:colOff>1647825</xdr:colOff>
      <xdr:row>70</xdr:row>
      <xdr:rowOff>828675</xdr:rowOff>
    </xdr:to>
    <xdr:pic>
      <xdr:nvPicPr>
        <xdr:cNvPr id="1826077" name="Picture 184">
          <a:extLst>
            <a:ext uri="{FF2B5EF4-FFF2-40B4-BE49-F238E27FC236}">
              <a16:creationId xmlns:a16="http://schemas.microsoft.com/office/drawing/2014/main" id="{363BC7F2-3C90-3802-6173-157449A83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50168175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6</xdr:row>
      <xdr:rowOff>76200</xdr:rowOff>
    </xdr:from>
    <xdr:to>
      <xdr:col>0</xdr:col>
      <xdr:colOff>1057275</xdr:colOff>
      <xdr:row>6</xdr:row>
      <xdr:rowOff>695325</xdr:rowOff>
    </xdr:to>
    <xdr:pic>
      <xdr:nvPicPr>
        <xdr:cNvPr id="1826078" name="Picture 1090">
          <a:extLst>
            <a:ext uri="{FF2B5EF4-FFF2-40B4-BE49-F238E27FC236}">
              <a16:creationId xmlns:a16="http://schemas.microsoft.com/office/drawing/2014/main" id="{91EFCB99-CF45-27C0-64A1-64B0DE466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905250"/>
          <a:ext cx="7048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5</xdr:row>
      <xdr:rowOff>38100</xdr:rowOff>
    </xdr:from>
    <xdr:to>
      <xdr:col>0</xdr:col>
      <xdr:colOff>1181100</xdr:colOff>
      <xdr:row>5</xdr:row>
      <xdr:rowOff>762000</xdr:rowOff>
    </xdr:to>
    <xdr:pic>
      <xdr:nvPicPr>
        <xdr:cNvPr id="1826079" name="Picture 1090">
          <a:extLst>
            <a:ext uri="{FF2B5EF4-FFF2-40B4-BE49-F238E27FC236}">
              <a16:creationId xmlns:a16="http://schemas.microsoft.com/office/drawing/2014/main" id="{3B9C3E77-E666-39F6-F3F2-177E880D3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70" t="17567" r="21622" b="20270"/>
        <a:stretch>
          <a:fillRect/>
        </a:stretch>
      </xdr:blipFill>
      <xdr:spPr bwMode="auto">
        <a:xfrm>
          <a:off x="409575" y="3067050"/>
          <a:ext cx="771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3</xdr:row>
      <xdr:rowOff>38100</xdr:rowOff>
    </xdr:from>
    <xdr:to>
      <xdr:col>0</xdr:col>
      <xdr:colOff>1304925</xdr:colOff>
      <xdr:row>3</xdr:row>
      <xdr:rowOff>666750</xdr:rowOff>
    </xdr:to>
    <xdr:pic>
      <xdr:nvPicPr>
        <xdr:cNvPr id="1826080" name="Picture 4">
          <a:extLst>
            <a:ext uri="{FF2B5EF4-FFF2-40B4-BE49-F238E27FC236}">
              <a16:creationId xmlns:a16="http://schemas.microsoft.com/office/drawing/2014/main" id="{8FA9DCB8-6366-450B-E9A8-C90929897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476375"/>
          <a:ext cx="7239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4</xdr:row>
      <xdr:rowOff>38100</xdr:rowOff>
    </xdr:from>
    <xdr:to>
      <xdr:col>0</xdr:col>
      <xdr:colOff>1352550</xdr:colOff>
      <xdr:row>4</xdr:row>
      <xdr:rowOff>781050</xdr:rowOff>
    </xdr:to>
    <xdr:pic>
      <xdr:nvPicPr>
        <xdr:cNvPr id="1826081" name="Picture 3">
          <a:extLst>
            <a:ext uri="{FF2B5EF4-FFF2-40B4-BE49-F238E27FC236}">
              <a16:creationId xmlns:a16="http://schemas.microsoft.com/office/drawing/2014/main" id="{E22CCC45-FB0A-17ED-B4A7-565C6ADB4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266950"/>
          <a:ext cx="5143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374196</xdr:colOff>
      <xdr:row>65</xdr:row>
      <xdr:rowOff>47625</xdr:rowOff>
    </xdr:from>
    <xdr:to>
      <xdr:col>0</xdr:col>
      <xdr:colOff>1367516</xdr:colOff>
      <xdr:row>65</xdr:row>
      <xdr:rowOff>742949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48B12A8-433F-57AE-3FD3-B5433331E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6" y="50615850"/>
          <a:ext cx="993320" cy="69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10</xdr:row>
      <xdr:rowOff>66675</xdr:rowOff>
    </xdr:from>
    <xdr:to>
      <xdr:col>0</xdr:col>
      <xdr:colOff>1133475</xdr:colOff>
      <xdr:row>11</xdr:row>
      <xdr:rowOff>495300</xdr:rowOff>
    </xdr:to>
    <xdr:pic>
      <xdr:nvPicPr>
        <xdr:cNvPr id="1796642" name="Рисунок 20">
          <a:extLst>
            <a:ext uri="{FF2B5EF4-FFF2-40B4-BE49-F238E27FC236}">
              <a16:creationId xmlns:a16="http://schemas.microsoft.com/office/drawing/2014/main" id="{1A3F7619-E56A-E6F8-4805-B988EFF80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619875"/>
          <a:ext cx="9334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12</xdr:row>
      <xdr:rowOff>47625</xdr:rowOff>
    </xdr:from>
    <xdr:to>
      <xdr:col>0</xdr:col>
      <xdr:colOff>1181100</xdr:colOff>
      <xdr:row>12</xdr:row>
      <xdr:rowOff>1066800</xdr:rowOff>
    </xdr:to>
    <xdr:pic>
      <xdr:nvPicPr>
        <xdr:cNvPr id="1796643" name="Рисунок 22">
          <a:extLst>
            <a:ext uri="{FF2B5EF4-FFF2-40B4-BE49-F238E27FC236}">
              <a16:creationId xmlns:a16="http://schemas.microsoft.com/office/drawing/2014/main" id="{13DC5A92-08C5-0C53-F371-3EF1C947F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724775"/>
          <a:ext cx="10191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13</xdr:row>
      <xdr:rowOff>47625</xdr:rowOff>
    </xdr:from>
    <xdr:to>
      <xdr:col>0</xdr:col>
      <xdr:colOff>1381125</xdr:colOff>
      <xdr:row>13</xdr:row>
      <xdr:rowOff>971550</xdr:rowOff>
    </xdr:to>
    <xdr:pic>
      <xdr:nvPicPr>
        <xdr:cNvPr id="1796644" name="Рисунок 24">
          <a:extLst>
            <a:ext uri="{FF2B5EF4-FFF2-40B4-BE49-F238E27FC236}">
              <a16:creationId xmlns:a16="http://schemas.microsoft.com/office/drawing/2014/main" id="{ECDE3FCF-C86E-15C7-9B0A-EFAAD3F31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886825"/>
          <a:ext cx="13049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14</xdr:row>
      <xdr:rowOff>66675</xdr:rowOff>
    </xdr:from>
    <xdr:to>
      <xdr:col>0</xdr:col>
      <xdr:colOff>1190625</xdr:colOff>
      <xdr:row>15</xdr:row>
      <xdr:rowOff>447675</xdr:rowOff>
    </xdr:to>
    <xdr:pic>
      <xdr:nvPicPr>
        <xdr:cNvPr id="1796645" name="Рисунок 22">
          <a:extLst>
            <a:ext uri="{FF2B5EF4-FFF2-40B4-BE49-F238E27FC236}">
              <a16:creationId xmlns:a16="http://schemas.microsoft.com/office/drawing/2014/main" id="{5E4C5222-8634-7936-4FD9-4794A1CDF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925050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16</xdr:row>
      <xdr:rowOff>57150</xdr:rowOff>
    </xdr:from>
    <xdr:to>
      <xdr:col>0</xdr:col>
      <xdr:colOff>1390650</xdr:colOff>
      <xdr:row>16</xdr:row>
      <xdr:rowOff>981075</xdr:rowOff>
    </xdr:to>
    <xdr:pic>
      <xdr:nvPicPr>
        <xdr:cNvPr id="1796646" name="Рисунок 24">
          <a:extLst>
            <a:ext uri="{FF2B5EF4-FFF2-40B4-BE49-F238E27FC236}">
              <a16:creationId xmlns:a16="http://schemas.microsoft.com/office/drawing/2014/main" id="{FC86CA20-3E2D-46DC-72ED-00528C22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925175"/>
          <a:ext cx="1295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17</xdr:row>
      <xdr:rowOff>47625</xdr:rowOff>
    </xdr:from>
    <xdr:to>
      <xdr:col>0</xdr:col>
      <xdr:colOff>1409700</xdr:colOff>
      <xdr:row>17</xdr:row>
      <xdr:rowOff>962025</xdr:rowOff>
    </xdr:to>
    <xdr:pic>
      <xdr:nvPicPr>
        <xdr:cNvPr id="1796647" name="Рисунок 27">
          <a:extLst>
            <a:ext uri="{FF2B5EF4-FFF2-40B4-BE49-F238E27FC236}">
              <a16:creationId xmlns:a16="http://schemas.microsoft.com/office/drawing/2014/main" id="{DD4E8C4A-5080-DED7-FFBD-D01A4EE2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963400"/>
          <a:ext cx="12858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18</xdr:row>
      <xdr:rowOff>66675</xdr:rowOff>
    </xdr:from>
    <xdr:to>
      <xdr:col>0</xdr:col>
      <xdr:colOff>1266825</xdr:colOff>
      <xdr:row>19</xdr:row>
      <xdr:rowOff>581025</xdr:rowOff>
    </xdr:to>
    <xdr:pic>
      <xdr:nvPicPr>
        <xdr:cNvPr id="1796648" name="Рисунок 28">
          <a:extLst>
            <a:ext uri="{FF2B5EF4-FFF2-40B4-BE49-F238E27FC236}">
              <a16:creationId xmlns:a16="http://schemas.microsoft.com/office/drawing/2014/main" id="{0653E096-B947-2CA4-06DF-DC8BD1E4C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3001625"/>
          <a:ext cx="10858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20</xdr:row>
      <xdr:rowOff>66675</xdr:rowOff>
    </xdr:from>
    <xdr:to>
      <xdr:col>0</xdr:col>
      <xdr:colOff>1276350</xdr:colOff>
      <xdr:row>20</xdr:row>
      <xdr:rowOff>1047750</xdr:rowOff>
    </xdr:to>
    <xdr:pic>
      <xdr:nvPicPr>
        <xdr:cNvPr id="1796649" name="Рисунок 29">
          <a:extLst>
            <a:ext uri="{FF2B5EF4-FFF2-40B4-BE49-F238E27FC236}">
              <a16:creationId xmlns:a16="http://schemas.microsoft.com/office/drawing/2014/main" id="{133A871C-3FE4-AD99-C781-D67C8A87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4258925"/>
          <a:ext cx="9810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21</xdr:row>
      <xdr:rowOff>76200</xdr:rowOff>
    </xdr:from>
    <xdr:to>
      <xdr:col>0</xdr:col>
      <xdr:colOff>1381125</xdr:colOff>
      <xdr:row>21</xdr:row>
      <xdr:rowOff>1009650</xdr:rowOff>
    </xdr:to>
    <xdr:pic>
      <xdr:nvPicPr>
        <xdr:cNvPr id="1796650" name="Рисунок 30">
          <a:extLst>
            <a:ext uri="{FF2B5EF4-FFF2-40B4-BE49-F238E27FC236}">
              <a16:creationId xmlns:a16="http://schemas.microsoft.com/office/drawing/2014/main" id="{D63299A0-00CE-A062-9AEE-F09C983B1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335250"/>
          <a:ext cx="13049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8</xdr:row>
      <xdr:rowOff>85725</xdr:rowOff>
    </xdr:from>
    <xdr:to>
      <xdr:col>0</xdr:col>
      <xdr:colOff>1504950</xdr:colOff>
      <xdr:row>9</xdr:row>
      <xdr:rowOff>504825</xdr:rowOff>
    </xdr:to>
    <xdr:pic>
      <xdr:nvPicPr>
        <xdr:cNvPr id="1796651" name="Рисунок 10">
          <a:extLst>
            <a:ext uri="{FF2B5EF4-FFF2-40B4-BE49-F238E27FC236}">
              <a16:creationId xmlns:a16="http://schemas.microsoft.com/office/drawing/2014/main" id="{DF711E52-1BDB-FF07-4413-CDFDA102E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343525"/>
          <a:ext cx="14192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</xdr:row>
      <xdr:rowOff>66675</xdr:rowOff>
    </xdr:from>
    <xdr:to>
      <xdr:col>0</xdr:col>
      <xdr:colOff>1485900</xdr:colOff>
      <xdr:row>3</xdr:row>
      <xdr:rowOff>533400</xdr:rowOff>
    </xdr:to>
    <xdr:pic>
      <xdr:nvPicPr>
        <xdr:cNvPr id="1796652" name="Рисунок 11">
          <a:extLst>
            <a:ext uri="{FF2B5EF4-FFF2-40B4-BE49-F238E27FC236}">
              <a16:creationId xmlns:a16="http://schemas.microsoft.com/office/drawing/2014/main" id="{E8C182BF-A244-6044-9490-B28195DFE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28775"/>
          <a:ext cx="14382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5</xdr:row>
      <xdr:rowOff>600075</xdr:rowOff>
    </xdr:from>
    <xdr:to>
      <xdr:col>0</xdr:col>
      <xdr:colOff>1552575</xdr:colOff>
      <xdr:row>7</xdr:row>
      <xdr:rowOff>438150</xdr:rowOff>
    </xdr:to>
    <xdr:pic>
      <xdr:nvPicPr>
        <xdr:cNvPr id="1796653" name="Рисунок 12">
          <a:extLst>
            <a:ext uri="{FF2B5EF4-FFF2-40B4-BE49-F238E27FC236}">
              <a16:creationId xmlns:a16="http://schemas.microsoft.com/office/drawing/2014/main" id="{2F1F9F2E-1B09-C05B-E0B0-3452E63C3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000500"/>
          <a:ext cx="14382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123825</xdr:rowOff>
    </xdr:from>
    <xdr:to>
      <xdr:col>0</xdr:col>
      <xdr:colOff>1504950</xdr:colOff>
      <xdr:row>5</xdr:row>
      <xdr:rowOff>352425</xdr:rowOff>
    </xdr:to>
    <xdr:pic>
      <xdr:nvPicPr>
        <xdr:cNvPr id="1796654" name="Рисунок 14" descr="9e3cf807_1e1a_11e4_a7bc_00269e0aabeb_9e3cf807_1e1a_11e4_a7bc_00269e0aabeb.jpeg">
          <a:extLst>
            <a:ext uri="{FF2B5EF4-FFF2-40B4-BE49-F238E27FC236}">
              <a16:creationId xmlns:a16="http://schemas.microsoft.com/office/drawing/2014/main" id="{AEEEA799-8902-810C-2DA3-EF1BF6A48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5125"/>
          <a:ext cx="15049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3</xdr:row>
      <xdr:rowOff>0</xdr:rowOff>
    </xdr:from>
    <xdr:to>
      <xdr:col>3</xdr:col>
      <xdr:colOff>381000</xdr:colOff>
      <xdr:row>5</xdr:row>
      <xdr:rowOff>9525</xdr:rowOff>
    </xdr:to>
    <xdr:pic>
      <xdr:nvPicPr>
        <xdr:cNvPr id="1797162" name="Рисунок 1" descr="Перейдите на главную страницу">
          <a:extLst>
            <a:ext uri="{FF2B5EF4-FFF2-40B4-BE49-F238E27FC236}">
              <a16:creationId xmlns:a16="http://schemas.microsoft.com/office/drawing/2014/main" id="{ECDC5B66-836E-8B28-C22E-51776E4EC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333625"/>
          <a:ext cx="666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1152525</xdr:colOff>
      <xdr:row>17</xdr:row>
      <xdr:rowOff>19050</xdr:rowOff>
    </xdr:from>
    <xdr:to>
      <xdr:col>0</xdr:col>
      <xdr:colOff>1152525</xdr:colOff>
      <xdr:row>19</xdr:row>
      <xdr:rowOff>314325</xdr:rowOff>
    </xdr:to>
    <xdr:pic>
      <xdr:nvPicPr>
        <xdr:cNvPr id="1823838" name="Picture 1673" descr="светильник 9210">
          <a:extLst>
            <a:ext uri="{FF2B5EF4-FFF2-40B4-BE49-F238E27FC236}">
              <a16:creationId xmlns:a16="http://schemas.microsoft.com/office/drawing/2014/main" id="{1801E2B3-BF67-8C0B-0A79-10B0C7010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48" r="9637"/>
        <a:stretch>
          <a:fillRect/>
        </a:stretch>
      </xdr:blipFill>
      <xdr:spPr bwMode="auto">
        <a:xfrm>
          <a:off x="1152525" y="389572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1219200</xdr:colOff>
      <xdr:row>20</xdr:row>
      <xdr:rowOff>276225</xdr:rowOff>
    </xdr:from>
    <xdr:to>
      <xdr:col>0</xdr:col>
      <xdr:colOff>1219200</xdr:colOff>
      <xdr:row>24</xdr:row>
      <xdr:rowOff>0</xdr:rowOff>
    </xdr:to>
    <xdr:pic>
      <xdr:nvPicPr>
        <xdr:cNvPr id="1823839" name="Рисунок 32" descr="C&amp;vcy;&amp;iecy;&amp;tcy;&amp;icy;&amp;lcy;&amp;softcy;&amp;ncy;&amp;icy;&amp;kcy; &amp;scy;&amp;vcy;&amp;iecy;&amp;tcy;&amp;ocy;&amp;dcy;&amp;icy;&amp;ocy;&amp;dcy;&amp;ncy;&amp;ycy;&amp;jcy; (LED1*1W+&amp;tcy;&amp;rcy;&amp;acy;&amp;ncy;&amp;scy;&amp;fcy;&amp;ocy;&amp;rcy;&amp;mcy;&amp;acy;&amp;tcy;&amp;ocy;&amp;rcy;)">
          <a:extLst>
            <a:ext uri="{FF2B5EF4-FFF2-40B4-BE49-F238E27FC236}">
              <a16:creationId xmlns:a16="http://schemas.microsoft.com/office/drawing/2014/main" id="{347D407A-AA40-FF55-B982-BD6FF3F85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562475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1047750</xdr:colOff>
      <xdr:row>33</xdr:row>
      <xdr:rowOff>57150</xdr:rowOff>
    </xdr:from>
    <xdr:to>
      <xdr:col>0</xdr:col>
      <xdr:colOff>1047750</xdr:colOff>
      <xdr:row>35</xdr:row>
      <xdr:rowOff>38100</xdr:rowOff>
    </xdr:to>
    <xdr:pic>
      <xdr:nvPicPr>
        <xdr:cNvPr id="1823840" name="image" descr="&amp;Lcy;&amp;acy;&amp;mcy;&amp;pcy;&amp;ocy;&amp;chcy;&amp;kcy;&amp;acy; MR 16">
          <a:extLst>
            <a:ext uri="{FF2B5EF4-FFF2-40B4-BE49-F238E27FC236}">
              <a16:creationId xmlns:a16="http://schemas.microsoft.com/office/drawing/2014/main" id="{11946ABF-839B-9C37-1CB5-C47F697DF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12395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1352550</xdr:colOff>
      <xdr:row>25</xdr:row>
      <xdr:rowOff>219075</xdr:rowOff>
    </xdr:from>
    <xdr:to>
      <xdr:col>1</xdr:col>
      <xdr:colOff>0</xdr:colOff>
      <xdr:row>27</xdr:row>
      <xdr:rowOff>171450</xdr:rowOff>
    </xdr:to>
    <xdr:pic>
      <xdr:nvPicPr>
        <xdr:cNvPr id="1823841" name="Рисунок 36" descr="&amp;Scy;&amp;vcy;&amp;iecy;&amp;tcy;&amp;icy;&amp;lcy;&amp;softcy;&amp;ncy;&amp;icy;&amp;kcy; &amp;tcy;&amp;rcy;&amp;iecy;&amp;ucy;&amp;gcy;&amp;ocy;&amp;lcy;&amp;softcy;&amp;ncy;&amp;ycy;&amp;jcy; &amp;Ocy;&amp;Rcy;&amp;Tcy;-20">
          <a:extLst>
            <a:ext uri="{FF2B5EF4-FFF2-40B4-BE49-F238E27FC236}">
              <a16:creationId xmlns:a16="http://schemas.microsoft.com/office/drawing/2014/main" id="{39A26BDF-5CB0-90D0-E030-1F51BF2F5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99" t="3999" r="17000" b="22002"/>
        <a:stretch>
          <a:fillRect/>
        </a:stretch>
      </xdr:blipFill>
      <xdr:spPr bwMode="auto">
        <a:xfrm>
          <a:off x="1314450" y="54673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1152525</xdr:colOff>
      <xdr:row>37</xdr:row>
      <xdr:rowOff>0</xdr:rowOff>
    </xdr:from>
    <xdr:to>
      <xdr:col>0</xdr:col>
      <xdr:colOff>1152525</xdr:colOff>
      <xdr:row>39</xdr:row>
      <xdr:rowOff>9525</xdr:rowOff>
    </xdr:to>
    <xdr:pic>
      <xdr:nvPicPr>
        <xdr:cNvPr id="1823842" name="Рисунок 44" descr="C:\Users\комп2\Desktop\Для сайта\Прочее\45.png">
          <a:extLst>
            <a:ext uri="{FF2B5EF4-FFF2-40B4-BE49-F238E27FC236}">
              <a16:creationId xmlns:a16="http://schemas.microsoft.com/office/drawing/2014/main" id="{17964ED6-8A2E-6FDD-07CD-AE832CCB5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75" t="2722" r="14445" b="5933"/>
        <a:stretch>
          <a:fillRect/>
        </a:stretch>
      </xdr:blipFill>
      <xdr:spPr bwMode="auto">
        <a:xfrm>
          <a:off x="1152525" y="752475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1123950</xdr:colOff>
      <xdr:row>38</xdr:row>
      <xdr:rowOff>0</xdr:rowOff>
    </xdr:from>
    <xdr:to>
      <xdr:col>0</xdr:col>
      <xdr:colOff>1123950</xdr:colOff>
      <xdr:row>39</xdr:row>
      <xdr:rowOff>200025</xdr:rowOff>
    </xdr:to>
    <xdr:pic>
      <xdr:nvPicPr>
        <xdr:cNvPr id="1823843" name="Рисунок 42">
          <a:extLst>
            <a:ext uri="{FF2B5EF4-FFF2-40B4-BE49-F238E27FC236}">
              <a16:creationId xmlns:a16="http://schemas.microsoft.com/office/drawing/2014/main" id="{B6E4D4E7-0ECF-E60D-A64A-EBB2D3213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36" t="6000"/>
        <a:stretch>
          <a:fillRect/>
        </a:stretch>
      </xdr:blipFill>
      <xdr:spPr bwMode="auto">
        <a:xfrm>
          <a:off x="1123950" y="784860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638175</xdr:colOff>
      <xdr:row>34</xdr:row>
      <xdr:rowOff>19050</xdr:rowOff>
    </xdr:from>
    <xdr:to>
      <xdr:col>0</xdr:col>
      <xdr:colOff>638175</xdr:colOff>
      <xdr:row>36</xdr:row>
      <xdr:rowOff>0</xdr:rowOff>
    </xdr:to>
    <xdr:pic>
      <xdr:nvPicPr>
        <xdr:cNvPr id="1823844" name="Picture 43" descr="amortizator-300">
          <a:extLst>
            <a:ext uri="{FF2B5EF4-FFF2-40B4-BE49-F238E27FC236}">
              <a16:creationId xmlns:a16="http://schemas.microsoft.com/office/drawing/2014/main" id="{F3EE8503-228A-16D5-4B8F-4B1BB88F8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7058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1066800</xdr:colOff>
      <xdr:row>49</xdr:row>
      <xdr:rowOff>0</xdr:rowOff>
    </xdr:from>
    <xdr:to>
      <xdr:col>0</xdr:col>
      <xdr:colOff>1066800</xdr:colOff>
      <xdr:row>50</xdr:row>
      <xdr:rowOff>76200</xdr:rowOff>
    </xdr:to>
    <xdr:pic>
      <xdr:nvPicPr>
        <xdr:cNvPr id="1823845" name="Picture 47" descr="979_preview">
          <a:extLst>
            <a:ext uri="{FF2B5EF4-FFF2-40B4-BE49-F238E27FC236}">
              <a16:creationId xmlns:a16="http://schemas.microsoft.com/office/drawing/2014/main" id="{28317551-F347-9143-5BF5-F5777A006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962025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1223010</xdr:colOff>
      <xdr:row>7</xdr:row>
      <xdr:rowOff>0</xdr:rowOff>
    </xdr:from>
    <xdr:ext cx="233993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5D75BEB-1B8A-21CB-9274-4A822BBF26B5}"/>
            </a:ext>
          </a:extLst>
        </xdr:cNvPr>
        <xdr:cNvSpPr txBox="1"/>
      </xdr:nvSpPr>
      <xdr:spPr>
        <a:xfrm>
          <a:off x="1261110" y="211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133350</xdr:colOff>
      <xdr:row>19</xdr:row>
      <xdr:rowOff>87630</xdr:rowOff>
    </xdr:from>
    <xdr:ext cx="380336" cy="34131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4F142E17-B8D3-1B97-7BFD-B7B1686DA834}"/>
            </a:ext>
          </a:extLst>
        </xdr:cNvPr>
        <xdr:cNvSpPr txBox="1"/>
      </xdr:nvSpPr>
      <xdr:spPr>
        <a:xfrm>
          <a:off x="133350" y="4229100"/>
          <a:ext cx="392672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1223010</xdr:colOff>
      <xdr:row>19</xdr:row>
      <xdr:rowOff>0</xdr:rowOff>
    </xdr:from>
    <xdr:ext cx="612617" cy="28575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D990F11-AD10-3F48-EEBE-D22125C1AAF1}"/>
            </a:ext>
          </a:extLst>
        </xdr:cNvPr>
        <xdr:cNvSpPr txBox="1"/>
      </xdr:nvSpPr>
      <xdr:spPr>
        <a:xfrm>
          <a:off x="1238250" y="4133850"/>
          <a:ext cx="571500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3810</xdr:colOff>
      <xdr:row>25</xdr:row>
      <xdr:rowOff>0</xdr:rowOff>
    </xdr:from>
    <xdr:ext cx="398855" cy="247649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EF51265-9B3A-2041-F3F8-FF6DF3146952}"/>
            </a:ext>
          </a:extLst>
        </xdr:cNvPr>
        <xdr:cNvSpPr txBox="1"/>
      </xdr:nvSpPr>
      <xdr:spPr>
        <a:xfrm>
          <a:off x="1323975" y="5305425"/>
          <a:ext cx="424412" cy="2476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416897</xdr:colOff>
      <xdr:row>8</xdr:row>
      <xdr:rowOff>72202</xdr:rowOff>
    </xdr:from>
    <xdr:to>
      <xdr:col>0</xdr:col>
      <xdr:colOff>855044</xdr:colOff>
      <xdr:row>9</xdr:row>
      <xdr:rowOff>162919</xdr:rowOff>
    </xdr:to>
    <xdr:pic>
      <xdr:nvPicPr>
        <xdr:cNvPr id="1823851" name="Picture 25" descr="Untitled-9">
          <a:extLst>
            <a:ext uri="{FF2B5EF4-FFF2-40B4-BE49-F238E27FC236}">
              <a16:creationId xmlns:a16="http://schemas.microsoft.com/office/drawing/2014/main" id="{9CCDBA69-2770-BE12-1F4E-ED1129FA2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592792">
          <a:off x="409637" y="4384762"/>
          <a:ext cx="452667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326284</xdr:colOff>
      <xdr:row>15</xdr:row>
      <xdr:rowOff>75841</xdr:rowOff>
    </xdr:from>
    <xdr:to>
      <xdr:col>0</xdr:col>
      <xdr:colOff>991253</xdr:colOff>
      <xdr:row>18</xdr:row>
      <xdr:rowOff>72583</xdr:rowOff>
    </xdr:to>
    <xdr:pic>
      <xdr:nvPicPr>
        <xdr:cNvPr id="1823852" name="Picture 26" descr="m_kart_33B">
          <a:extLst>
            <a:ext uri="{FF2B5EF4-FFF2-40B4-BE49-F238E27FC236}">
              <a16:creationId xmlns:a16="http://schemas.microsoft.com/office/drawing/2014/main" id="{4F4C6F99-EA7E-E772-2F5C-E321893B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467761">
          <a:off x="326284" y="6724291"/>
          <a:ext cx="664969" cy="511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358348</xdr:colOff>
      <xdr:row>32</xdr:row>
      <xdr:rowOff>147447</xdr:rowOff>
    </xdr:from>
    <xdr:to>
      <xdr:col>0</xdr:col>
      <xdr:colOff>831081</xdr:colOff>
      <xdr:row>37</xdr:row>
      <xdr:rowOff>60962</xdr:rowOff>
    </xdr:to>
    <xdr:pic>
      <xdr:nvPicPr>
        <xdr:cNvPr id="1823853" name="Picture 15" descr="638_preview">
          <a:extLst>
            <a:ext uri="{FF2B5EF4-FFF2-40B4-BE49-F238E27FC236}">
              <a16:creationId xmlns:a16="http://schemas.microsoft.com/office/drawing/2014/main" id="{031C936F-0F86-FC39-A942-5CBDB62F3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742833">
          <a:off x="233145" y="11293075"/>
          <a:ext cx="723140" cy="472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39</xdr:row>
      <xdr:rowOff>57150</xdr:rowOff>
    </xdr:from>
    <xdr:to>
      <xdr:col>0</xdr:col>
      <xdr:colOff>895350</xdr:colOff>
      <xdr:row>39</xdr:row>
      <xdr:rowOff>628650</xdr:rowOff>
    </xdr:to>
    <xdr:pic>
      <xdr:nvPicPr>
        <xdr:cNvPr id="1823854" name="Рисунок 20" descr="http://www.elran.ru/images/petla_Tytanium/petla_pr10.jpg">
          <a:extLst>
            <a:ext uri="{FF2B5EF4-FFF2-40B4-BE49-F238E27FC236}">
              <a16:creationId xmlns:a16="http://schemas.microsoft.com/office/drawing/2014/main" id="{9EF298A1-B73B-8D80-5C2F-5B7550A9C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049125"/>
          <a:ext cx="476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320502</xdr:colOff>
      <xdr:row>44</xdr:row>
      <xdr:rowOff>121920</xdr:rowOff>
    </xdr:from>
    <xdr:to>
      <xdr:col>0</xdr:col>
      <xdr:colOff>974869</xdr:colOff>
      <xdr:row>47</xdr:row>
      <xdr:rowOff>69442</xdr:rowOff>
    </xdr:to>
    <xdr:pic>
      <xdr:nvPicPr>
        <xdr:cNvPr id="1823856" name="Рисунок 21" descr="http://club.season.ru/uploads/post/6152/664/post-6152-1324105664_thumb.jpg">
          <a:extLst>
            <a:ext uri="{FF2B5EF4-FFF2-40B4-BE49-F238E27FC236}">
              <a16:creationId xmlns:a16="http://schemas.microsoft.com/office/drawing/2014/main" id="{8FF3C38C-C9B3-3ABA-257F-7B45D47A4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68" t="24432" r="4999" b="15340"/>
        <a:stretch>
          <a:fillRect/>
        </a:stretch>
      </xdr:blipFill>
      <xdr:spPr bwMode="auto">
        <a:xfrm rot="858589">
          <a:off x="320502" y="14018895"/>
          <a:ext cx="654367" cy="433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80</xdr:row>
      <xdr:rowOff>47625</xdr:rowOff>
    </xdr:from>
    <xdr:to>
      <xdr:col>0</xdr:col>
      <xdr:colOff>914400</xdr:colOff>
      <xdr:row>81</xdr:row>
      <xdr:rowOff>314325</xdr:rowOff>
    </xdr:to>
    <xdr:pic>
      <xdr:nvPicPr>
        <xdr:cNvPr id="1823863" name="Picture 9" descr="petl210a-100">
          <a:extLst>
            <a:ext uri="{FF2B5EF4-FFF2-40B4-BE49-F238E27FC236}">
              <a16:creationId xmlns:a16="http://schemas.microsoft.com/office/drawing/2014/main" id="{28DD0BBF-B1DF-CE01-1C40-91C7711DD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1412200"/>
          <a:ext cx="5905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92</xdr:row>
      <xdr:rowOff>47626</xdr:rowOff>
    </xdr:from>
    <xdr:to>
      <xdr:col>0</xdr:col>
      <xdr:colOff>971550</xdr:colOff>
      <xdr:row>94</xdr:row>
      <xdr:rowOff>147807</xdr:rowOff>
    </xdr:to>
    <xdr:pic>
      <xdr:nvPicPr>
        <xdr:cNvPr id="1823864" name="Рисунок 21" descr="http://vesta.spb.ru/upload/iblock/8a9/115008.jpg">
          <a:extLst>
            <a:ext uri="{FF2B5EF4-FFF2-40B4-BE49-F238E27FC236}">
              <a16:creationId xmlns:a16="http://schemas.microsoft.com/office/drawing/2014/main" id="{F8B098F7-191B-221E-5EC7-B92A1F470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16" t="15942" r="20161" b="14491"/>
        <a:stretch>
          <a:fillRect/>
        </a:stretch>
      </xdr:blipFill>
      <xdr:spPr bwMode="auto">
        <a:xfrm>
          <a:off x="314325" y="22888576"/>
          <a:ext cx="657225" cy="471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96</xdr:row>
      <xdr:rowOff>114300</xdr:rowOff>
    </xdr:from>
    <xdr:to>
      <xdr:col>0</xdr:col>
      <xdr:colOff>457200</xdr:colOff>
      <xdr:row>97</xdr:row>
      <xdr:rowOff>161925</xdr:rowOff>
    </xdr:to>
    <xdr:pic>
      <xdr:nvPicPr>
        <xdr:cNvPr id="1823865" name="Picture 14" descr="129_1">
          <a:extLst>
            <a:ext uri="{FF2B5EF4-FFF2-40B4-BE49-F238E27FC236}">
              <a16:creationId xmlns:a16="http://schemas.microsoft.com/office/drawing/2014/main" id="{DA69FF44-E173-C3B6-4FA1-942ECA05E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754350"/>
          <a:ext cx="3333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96</xdr:row>
      <xdr:rowOff>95250</xdr:rowOff>
    </xdr:from>
    <xdr:to>
      <xdr:col>0</xdr:col>
      <xdr:colOff>1104900</xdr:colOff>
      <xdr:row>98</xdr:row>
      <xdr:rowOff>0</xdr:rowOff>
    </xdr:to>
    <xdr:pic>
      <xdr:nvPicPr>
        <xdr:cNvPr id="1823866" name="Picture 13" descr="petl205a-300">
          <a:extLst>
            <a:ext uri="{FF2B5EF4-FFF2-40B4-BE49-F238E27FC236}">
              <a16:creationId xmlns:a16="http://schemas.microsoft.com/office/drawing/2014/main" id="{B965718D-BB63-8560-F409-684571157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5735300"/>
          <a:ext cx="457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101</xdr:row>
      <xdr:rowOff>104775</xdr:rowOff>
    </xdr:from>
    <xdr:to>
      <xdr:col>0</xdr:col>
      <xdr:colOff>1104900</xdr:colOff>
      <xdr:row>104</xdr:row>
      <xdr:rowOff>28575</xdr:rowOff>
    </xdr:to>
    <xdr:pic>
      <xdr:nvPicPr>
        <xdr:cNvPr id="1823867" name="Picture 1123" descr="40815785321">
          <a:extLst>
            <a:ext uri="{FF2B5EF4-FFF2-40B4-BE49-F238E27FC236}">
              <a16:creationId xmlns:a16="http://schemas.microsoft.com/office/drawing/2014/main" id="{DA8B8DC2-D744-26F4-F6EF-EA8309057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7660600"/>
          <a:ext cx="8286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106</xdr:row>
      <xdr:rowOff>85725</xdr:rowOff>
    </xdr:from>
    <xdr:to>
      <xdr:col>0</xdr:col>
      <xdr:colOff>1085850</xdr:colOff>
      <xdr:row>110</xdr:row>
      <xdr:rowOff>190500</xdr:rowOff>
    </xdr:to>
    <xdr:pic>
      <xdr:nvPicPr>
        <xdr:cNvPr id="1823868" name="Picture 1124" descr="5609copy2432762">
          <a:extLst>
            <a:ext uri="{FF2B5EF4-FFF2-40B4-BE49-F238E27FC236}">
              <a16:creationId xmlns:a16="http://schemas.microsoft.com/office/drawing/2014/main" id="{ADA68403-A6B8-F46B-27B2-71B9728AD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070300"/>
          <a:ext cx="9906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121</xdr:row>
      <xdr:rowOff>95250</xdr:rowOff>
    </xdr:from>
    <xdr:to>
      <xdr:col>0</xdr:col>
      <xdr:colOff>1028700</xdr:colOff>
      <xdr:row>125</xdr:row>
      <xdr:rowOff>142875</xdr:rowOff>
    </xdr:to>
    <xdr:pic>
      <xdr:nvPicPr>
        <xdr:cNvPr id="1823869" name="Рисунок 22" descr="http://www.vts21.ru/en/sites/default/files/imagecache/product/pictures/00003067/00003626.jpg">
          <a:extLst>
            <a:ext uri="{FF2B5EF4-FFF2-40B4-BE49-F238E27FC236}">
              <a16:creationId xmlns:a16="http://schemas.microsoft.com/office/drawing/2014/main" id="{D80F229B-1895-4294-532A-B1E52E349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1556325"/>
          <a:ext cx="9144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43</xdr:row>
      <xdr:rowOff>66675</xdr:rowOff>
    </xdr:from>
    <xdr:to>
      <xdr:col>0</xdr:col>
      <xdr:colOff>923925</xdr:colOff>
      <xdr:row>43</xdr:row>
      <xdr:rowOff>533400</xdr:rowOff>
    </xdr:to>
    <xdr:pic>
      <xdr:nvPicPr>
        <xdr:cNvPr id="1823870" name="Рисунок 35" descr="C:\Users\Администратор\Desktop\030643-1.jpg">
          <a:extLst>
            <a:ext uri="{FF2B5EF4-FFF2-40B4-BE49-F238E27FC236}">
              <a16:creationId xmlns:a16="http://schemas.microsoft.com/office/drawing/2014/main" id="{ED6E9F8B-9767-EDA8-D4DA-23766D49E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7" t="7143" r="8572" b="9525"/>
        <a:stretch>
          <a:fillRect/>
        </a:stretch>
      </xdr:blipFill>
      <xdr:spPr bwMode="auto">
        <a:xfrm>
          <a:off x="457200" y="13392150"/>
          <a:ext cx="466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117</xdr:row>
      <xdr:rowOff>45193</xdr:rowOff>
    </xdr:from>
    <xdr:to>
      <xdr:col>0</xdr:col>
      <xdr:colOff>962025</xdr:colOff>
      <xdr:row>120</xdr:row>
      <xdr:rowOff>133350</xdr:rowOff>
    </xdr:to>
    <xdr:pic>
      <xdr:nvPicPr>
        <xdr:cNvPr id="1823871" name="Рисунок 38">
          <a:extLst>
            <a:ext uri="{FF2B5EF4-FFF2-40B4-BE49-F238E27FC236}">
              <a16:creationId xmlns:a16="http://schemas.microsoft.com/office/drawing/2014/main" id="{00AC989B-13B8-4E1C-DD2A-004DA34BF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0744268"/>
          <a:ext cx="666750" cy="659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5</xdr:row>
      <xdr:rowOff>85725</xdr:rowOff>
    </xdr:from>
    <xdr:to>
      <xdr:col>0</xdr:col>
      <xdr:colOff>847725</xdr:colOff>
      <xdr:row>5</xdr:row>
      <xdr:rowOff>504825</xdr:rowOff>
    </xdr:to>
    <xdr:pic>
      <xdr:nvPicPr>
        <xdr:cNvPr id="1823872" name="Picture 1024" descr="ПЕТЛЯ КАРТОЧНАЯ 22*24">
          <a:extLst>
            <a:ext uri="{FF2B5EF4-FFF2-40B4-BE49-F238E27FC236}">
              <a16:creationId xmlns:a16="http://schemas.microsoft.com/office/drawing/2014/main" id="{15FD0BA8-AB39-FA6E-A460-8EE677497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657475"/>
          <a:ext cx="3810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6</xdr:row>
      <xdr:rowOff>38100</xdr:rowOff>
    </xdr:from>
    <xdr:to>
      <xdr:col>0</xdr:col>
      <xdr:colOff>866775</xdr:colOff>
      <xdr:row>6</xdr:row>
      <xdr:rowOff>542925</xdr:rowOff>
    </xdr:to>
    <xdr:pic>
      <xdr:nvPicPr>
        <xdr:cNvPr id="1823873" name="Picture 1025" descr="ПЕТЛЯ КАРТОЧНАЯ 30*40">
          <a:extLst>
            <a:ext uri="{FF2B5EF4-FFF2-40B4-BE49-F238E27FC236}">
              <a16:creationId xmlns:a16="http://schemas.microsoft.com/office/drawing/2014/main" id="{C00F009A-48F0-F79E-6BAE-48EB9F71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181350"/>
          <a:ext cx="409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10</xdr:row>
      <xdr:rowOff>38101</xdr:rowOff>
    </xdr:from>
    <xdr:to>
      <xdr:col>0</xdr:col>
      <xdr:colOff>781050</xdr:colOff>
      <xdr:row>12</xdr:row>
      <xdr:rowOff>123826</xdr:rowOff>
    </xdr:to>
    <xdr:pic>
      <xdr:nvPicPr>
        <xdr:cNvPr id="1823877" name="Picture 1026" descr="ПЕТЛЯ КАРТОЧНАЯ 50*40">
          <a:extLst>
            <a:ext uri="{FF2B5EF4-FFF2-40B4-BE49-F238E27FC236}">
              <a16:creationId xmlns:a16="http://schemas.microsoft.com/office/drawing/2014/main" id="{2D7270E4-3D51-081E-C67B-910DC68F6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4564788">
          <a:off x="395287" y="5100639"/>
          <a:ext cx="428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13</xdr:row>
      <xdr:rowOff>104775</xdr:rowOff>
    </xdr:from>
    <xdr:to>
      <xdr:col>0</xdr:col>
      <xdr:colOff>800100</xdr:colOff>
      <xdr:row>13</xdr:row>
      <xdr:rowOff>514350</xdr:rowOff>
    </xdr:to>
    <xdr:pic>
      <xdr:nvPicPr>
        <xdr:cNvPr id="1823879" name="Picture 1027" descr="ПЕТЛЯ КАРТОЧНАЯ 50*45">
          <a:extLst>
            <a:ext uri="{FF2B5EF4-FFF2-40B4-BE49-F238E27FC236}">
              <a16:creationId xmlns:a16="http://schemas.microsoft.com/office/drawing/2014/main" id="{B791008B-AE16-7F7C-F4CF-589B514F7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638800"/>
          <a:ext cx="3619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201646</xdr:colOff>
      <xdr:row>26</xdr:row>
      <xdr:rowOff>7427</xdr:rowOff>
    </xdr:from>
    <xdr:to>
      <xdr:col>0</xdr:col>
      <xdr:colOff>1119086</xdr:colOff>
      <xdr:row>27</xdr:row>
      <xdr:rowOff>225703</xdr:rowOff>
    </xdr:to>
    <xdr:pic>
      <xdr:nvPicPr>
        <xdr:cNvPr id="1823881" name="Picture 1071" descr="ПЕТЛЯ КАРТОЧНАЯ 200*45 (S=2,3мм)">
          <a:extLst>
            <a:ext uri="{FF2B5EF4-FFF2-40B4-BE49-F238E27FC236}">
              <a16:creationId xmlns:a16="http://schemas.microsoft.com/office/drawing/2014/main" id="{766DB4A7-D4F1-DEC3-E4A9-91D14B319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408672">
          <a:off x="201646" y="9827702"/>
          <a:ext cx="917440" cy="380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409576</xdr:colOff>
      <xdr:row>14</xdr:row>
      <xdr:rowOff>32463</xdr:rowOff>
    </xdr:from>
    <xdr:to>
      <xdr:col>0</xdr:col>
      <xdr:colOff>828676</xdr:colOff>
      <xdr:row>14</xdr:row>
      <xdr:rowOff>485775</xdr:rowOff>
    </xdr:to>
    <xdr:pic>
      <xdr:nvPicPr>
        <xdr:cNvPr id="1823886" name="Рисунок 49" descr="IMG-20220414-WA0008.jpg">
          <a:extLst>
            <a:ext uri="{FF2B5EF4-FFF2-40B4-BE49-F238E27FC236}">
              <a16:creationId xmlns:a16="http://schemas.microsoft.com/office/drawing/2014/main" id="{19F5FD5F-8178-0D0D-CA1D-89EE3250E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6176088"/>
          <a:ext cx="419100" cy="453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3</xdr:row>
      <xdr:rowOff>38100</xdr:rowOff>
    </xdr:from>
    <xdr:to>
      <xdr:col>0</xdr:col>
      <xdr:colOff>904876</xdr:colOff>
      <xdr:row>3</xdr:row>
      <xdr:rowOff>523876</xdr:rowOff>
    </xdr:to>
    <xdr:pic>
      <xdr:nvPicPr>
        <xdr:cNvPr id="3" name="Рисунок 2" descr="Петля карточная SOLLER 36*23 мм латунь">
          <a:extLst>
            <a:ext uri="{FF2B5EF4-FFF2-40B4-BE49-F238E27FC236}">
              <a16:creationId xmlns:a16="http://schemas.microsoft.com/office/drawing/2014/main" id="{2BFED4DA-F16B-329B-0CCF-66D39EE35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504950"/>
          <a:ext cx="485776" cy="485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4</xdr:row>
      <xdr:rowOff>38099</xdr:rowOff>
    </xdr:from>
    <xdr:to>
      <xdr:col>0</xdr:col>
      <xdr:colOff>838200</xdr:colOff>
      <xdr:row>4</xdr:row>
      <xdr:rowOff>504824</xdr:rowOff>
    </xdr:to>
    <xdr:pic>
      <xdr:nvPicPr>
        <xdr:cNvPr id="4" name="Рисунок 3" descr="Петля карточная SOLLER 45*31 мм латунь">
          <a:extLst>
            <a:ext uri="{FF2B5EF4-FFF2-40B4-BE49-F238E27FC236}">
              <a16:creationId xmlns:a16="http://schemas.microsoft.com/office/drawing/2014/main" id="{100FE0F9-0E3E-B244-6FC1-8DD0C9EAE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85974"/>
          <a:ext cx="4667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405943</xdr:colOff>
      <xdr:row>7</xdr:row>
      <xdr:rowOff>25622</xdr:rowOff>
    </xdr:from>
    <xdr:to>
      <xdr:col>0</xdr:col>
      <xdr:colOff>819150</xdr:colOff>
      <xdr:row>7</xdr:row>
      <xdr:rowOff>503125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91F8FA9-1697-A476-9F6D-EB6055E67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943" y="3787997"/>
          <a:ext cx="413207" cy="477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255562</xdr:colOff>
      <xdr:row>19</xdr:row>
      <xdr:rowOff>110846</xdr:rowOff>
    </xdr:from>
    <xdr:to>
      <xdr:col>0</xdr:col>
      <xdr:colOff>1022340</xdr:colOff>
      <xdr:row>19</xdr:row>
      <xdr:rowOff>610663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2070D3B-CDF2-D213-54F6-C4DBFF836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1836399" flipH="1" flipV="1">
          <a:off x="255562" y="7445096"/>
          <a:ext cx="766778" cy="499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323310</xdr:colOff>
      <xdr:row>20</xdr:row>
      <xdr:rowOff>145267</xdr:rowOff>
    </xdr:from>
    <xdr:to>
      <xdr:col>0</xdr:col>
      <xdr:colOff>923925</xdr:colOff>
      <xdr:row>23</xdr:row>
      <xdr:rowOff>47625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FB5C1AF-F755-5CAF-C6D4-5FEBA4C84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310" y="8279617"/>
          <a:ext cx="600615" cy="416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250171</xdr:colOff>
      <xdr:row>24</xdr:row>
      <xdr:rowOff>141136</xdr:rowOff>
    </xdr:from>
    <xdr:to>
      <xdr:col>0</xdr:col>
      <xdr:colOff>971550</xdr:colOff>
      <xdr:row>24</xdr:row>
      <xdr:rowOff>581023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B182470-27CC-F38D-32D2-59F915B20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171" y="8961286"/>
          <a:ext cx="721379" cy="439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257176</xdr:colOff>
      <xdr:row>51</xdr:row>
      <xdr:rowOff>26193</xdr:rowOff>
    </xdr:from>
    <xdr:to>
      <xdr:col>0</xdr:col>
      <xdr:colOff>1057276</xdr:colOff>
      <xdr:row>52</xdr:row>
      <xdr:rowOff>219074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24B08E8-317F-9DAF-DDAA-021A9AA0F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15466218"/>
          <a:ext cx="800100" cy="450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466725</xdr:colOff>
      <xdr:row>49</xdr:row>
      <xdr:rowOff>76200</xdr:rowOff>
    </xdr:from>
    <xdr:to>
      <xdr:col>0</xdr:col>
      <xdr:colOff>876299</xdr:colOff>
      <xdr:row>50</xdr:row>
      <xdr:rowOff>161924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7BDDE487-71A6-81E0-CDC8-2ACF77C7F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820900"/>
          <a:ext cx="409574" cy="409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189673</xdr:colOff>
      <xdr:row>53</xdr:row>
      <xdr:rowOff>47625</xdr:rowOff>
    </xdr:from>
    <xdr:to>
      <xdr:col>0</xdr:col>
      <xdr:colOff>973723</xdr:colOff>
      <xdr:row>54</xdr:row>
      <xdr:rowOff>228599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ECB6944B-20C4-14FD-9851-9121A852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673" y="15811500"/>
          <a:ext cx="784050" cy="609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129759</xdr:colOff>
      <xdr:row>55</xdr:row>
      <xdr:rowOff>42754</xdr:rowOff>
    </xdr:from>
    <xdr:to>
      <xdr:col>0</xdr:col>
      <xdr:colOff>1066800</xdr:colOff>
      <xdr:row>56</xdr:row>
      <xdr:rowOff>266699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2B305A3-F09E-8849-87A7-8178C7693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59" y="16559104"/>
          <a:ext cx="937041" cy="64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57</xdr:row>
      <xdr:rowOff>58008</xdr:rowOff>
    </xdr:from>
    <xdr:to>
      <xdr:col>0</xdr:col>
      <xdr:colOff>1047749</xdr:colOff>
      <xdr:row>58</xdr:row>
      <xdr:rowOff>342900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771CF82C-4EB7-50C2-F6CD-376B3DD71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7364933"/>
          <a:ext cx="790574" cy="608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59</xdr:row>
      <xdr:rowOff>71436</xdr:rowOff>
    </xdr:from>
    <xdr:to>
      <xdr:col>0</xdr:col>
      <xdr:colOff>1143000</xdr:colOff>
      <xdr:row>59</xdr:row>
      <xdr:rowOff>628649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225AEC72-5F7D-F6A6-B5DD-9B8DF69A6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102261"/>
          <a:ext cx="990600" cy="557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61</xdr:row>
      <xdr:rowOff>105965</xdr:rowOff>
    </xdr:from>
    <xdr:to>
      <xdr:col>0</xdr:col>
      <xdr:colOff>1152525</xdr:colOff>
      <xdr:row>62</xdr:row>
      <xdr:rowOff>333374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1A561976-C28E-930A-6718-F64EF395D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8774965"/>
          <a:ext cx="1047750" cy="589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64</xdr:row>
      <xdr:rowOff>238125</xdr:rowOff>
    </xdr:from>
    <xdr:to>
      <xdr:col>0</xdr:col>
      <xdr:colOff>1162050</xdr:colOff>
      <xdr:row>66</xdr:row>
      <xdr:rowOff>171450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67FB6C81-EBB4-418C-8E84-A59E45FF5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678650"/>
          <a:ext cx="9906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146049</xdr:colOff>
      <xdr:row>87</xdr:row>
      <xdr:rowOff>200025</xdr:rowOff>
    </xdr:from>
    <xdr:to>
      <xdr:col>0</xdr:col>
      <xdr:colOff>1095374</xdr:colOff>
      <xdr:row>90</xdr:row>
      <xdr:rowOff>228600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25633F81-B665-14F4-72ED-F659296B2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49" y="26022300"/>
          <a:ext cx="9493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400051</xdr:colOff>
      <xdr:row>79</xdr:row>
      <xdr:rowOff>47623</xdr:rowOff>
    </xdr:from>
    <xdr:to>
      <xdr:col>0</xdr:col>
      <xdr:colOff>876301</xdr:colOff>
      <xdr:row>79</xdr:row>
      <xdr:rowOff>523873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BFF22438-9B94-3543-8D61-EB699FF77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21221698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219074</xdr:colOff>
      <xdr:row>82</xdr:row>
      <xdr:rowOff>180975</xdr:rowOff>
    </xdr:from>
    <xdr:to>
      <xdr:col>0</xdr:col>
      <xdr:colOff>1162049</xdr:colOff>
      <xdr:row>84</xdr:row>
      <xdr:rowOff>142875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B1C21360-48D6-4C19-91E2-0FAD6873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" y="25126950"/>
          <a:ext cx="9429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142876</xdr:colOff>
      <xdr:row>71</xdr:row>
      <xdr:rowOff>86319</xdr:rowOff>
    </xdr:from>
    <xdr:to>
      <xdr:col>0</xdr:col>
      <xdr:colOff>1000126</xdr:colOff>
      <xdr:row>71</xdr:row>
      <xdr:rowOff>568522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E9146C45-F49D-CCDD-84EC-A663A2C9C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2212894"/>
          <a:ext cx="857250" cy="482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211739</xdr:colOff>
      <xdr:row>72</xdr:row>
      <xdr:rowOff>95251</xdr:rowOff>
    </xdr:from>
    <xdr:to>
      <xdr:col>0</xdr:col>
      <xdr:colOff>1009650</xdr:colOff>
      <xdr:row>73</xdr:row>
      <xdr:rowOff>302062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5B918DB-0413-B1E4-7DB2-B8615419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39" y="22602826"/>
          <a:ext cx="797911" cy="616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252565</xdr:colOff>
      <xdr:row>74</xdr:row>
      <xdr:rowOff>95250</xdr:rowOff>
    </xdr:from>
    <xdr:to>
      <xdr:col>0</xdr:col>
      <xdr:colOff>1171575</xdr:colOff>
      <xdr:row>75</xdr:row>
      <xdr:rowOff>340423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347C5EE-5B82-EEF5-45FE-0B9C81833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565" y="22336125"/>
          <a:ext cx="919010" cy="721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68</xdr:row>
      <xdr:rowOff>135730</xdr:rowOff>
    </xdr:from>
    <xdr:to>
      <xdr:col>0</xdr:col>
      <xdr:colOff>990600</xdr:colOff>
      <xdr:row>69</xdr:row>
      <xdr:rowOff>327088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291736FD-42E7-2098-708F-8EA87CB50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0233480"/>
          <a:ext cx="676275" cy="534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76</xdr:row>
      <xdr:rowOff>56388</xdr:rowOff>
    </xdr:from>
    <xdr:to>
      <xdr:col>0</xdr:col>
      <xdr:colOff>1019175</xdr:colOff>
      <xdr:row>77</xdr:row>
      <xdr:rowOff>247650</xdr:rowOff>
    </xdr:to>
    <xdr:pic>
      <xdr:nvPicPr>
        <xdr:cNvPr id="1823808" name="Рисунок 1823807">
          <a:extLst>
            <a:ext uri="{FF2B5EF4-FFF2-40B4-BE49-F238E27FC236}">
              <a16:creationId xmlns:a16="http://schemas.microsoft.com/office/drawing/2014/main" id="{E3902783-00C6-F68B-1E71-BC0B6954D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3183088"/>
          <a:ext cx="838200" cy="553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125</xdr:row>
      <xdr:rowOff>95250</xdr:rowOff>
    </xdr:from>
    <xdr:to>
      <xdr:col>0</xdr:col>
      <xdr:colOff>1228724</xdr:colOff>
      <xdr:row>130</xdr:row>
      <xdr:rowOff>104774</xdr:rowOff>
    </xdr:to>
    <xdr:pic>
      <xdr:nvPicPr>
        <xdr:cNvPr id="1823809" name="Рисунок 1823808">
          <a:extLst>
            <a:ext uri="{FF2B5EF4-FFF2-40B4-BE49-F238E27FC236}">
              <a16:creationId xmlns:a16="http://schemas.microsoft.com/office/drawing/2014/main" id="{2F014678-DEBB-4D59-979F-952C8CFD1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2165925"/>
          <a:ext cx="771524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1047750</xdr:colOff>
      <xdr:row>34</xdr:row>
      <xdr:rowOff>57150</xdr:rowOff>
    </xdr:from>
    <xdr:ext cx="0" cy="304800"/>
    <xdr:pic>
      <xdr:nvPicPr>
        <xdr:cNvPr id="2" name="image" descr="&amp;Lcy;&amp;acy;&amp;mcy;&amp;pcy;&amp;ocy;&amp;chcy;&amp;kcy;&amp;acy; MR 16">
          <a:extLst>
            <a:ext uri="{FF2B5EF4-FFF2-40B4-BE49-F238E27FC236}">
              <a16:creationId xmlns:a16="http://schemas.microsoft.com/office/drawing/2014/main" id="{398851D8-8433-4858-9856-454C15E9E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12395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638175</xdr:colOff>
      <xdr:row>35</xdr:row>
      <xdr:rowOff>19050</xdr:rowOff>
    </xdr:from>
    <xdr:ext cx="0" cy="304800"/>
    <xdr:pic>
      <xdr:nvPicPr>
        <xdr:cNvPr id="13" name="Picture 43" descr="amortizator-300">
          <a:extLst>
            <a:ext uri="{FF2B5EF4-FFF2-40B4-BE49-F238E27FC236}">
              <a16:creationId xmlns:a16="http://schemas.microsoft.com/office/drawing/2014/main" id="{042F5CE2-66DF-4BA4-9986-84C134FEB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13633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381001</xdr:colOff>
      <xdr:row>41</xdr:row>
      <xdr:rowOff>38100</xdr:rowOff>
    </xdr:from>
    <xdr:to>
      <xdr:col>0</xdr:col>
      <xdr:colOff>952501</xdr:colOff>
      <xdr:row>41</xdr:row>
      <xdr:rowOff>609600</xdr:rowOff>
    </xdr:to>
    <xdr:pic>
      <xdr:nvPicPr>
        <xdr:cNvPr id="18" name="Рисунок 17" descr="Петля секретерная  d 29,5 * L 14 , хром 50139 ">
          <a:extLst>
            <a:ext uri="{FF2B5EF4-FFF2-40B4-BE49-F238E27FC236}">
              <a16:creationId xmlns:a16="http://schemas.microsoft.com/office/drawing/2014/main" id="{99CC5860-B5B7-E293-E4F1-D2E2A6F38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135255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257176</xdr:colOff>
      <xdr:row>40</xdr:row>
      <xdr:rowOff>66675</xdr:rowOff>
    </xdr:from>
    <xdr:to>
      <xdr:col>0</xdr:col>
      <xdr:colOff>847726</xdr:colOff>
      <xdr:row>40</xdr:row>
      <xdr:rowOff>657225</xdr:rowOff>
    </xdr:to>
    <xdr:pic>
      <xdr:nvPicPr>
        <xdr:cNvPr id="1823811" name="Рисунок 1823810" descr="Петля секретерная  L 80 * W 30, хром 50141 ">
          <a:extLst>
            <a:ext uri="{FF2B5EF4-FFF2-40B4-BE49-F238E27FC236}">
              <a16:creationId xmlns:a16="http://schemas.microsoft.com/office/drawing/2014/main" id="{F7B1D572-B3D2-5641-A5C5-397DD203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12906375"/>
          <a:ext cx="5905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76199</xdr:colOff>
      <xdr:row>112</xdr:row>
      <xdr:rowOff>0</xdr:rowOff>
    </xdr:from>
    <xdr:to>
      <xdr:col>0</xdr:col>
      <xdr:colOff>1066800</xdr:colOff>
      <xdr:row>116</xdr:row>
      <xdr:rowOff>163795</xdr:rowOff>
    </xdr:to>
    <xdr:pic>
      <xdr:nvPicPr>
        <xdr:cNvPr id="26" name="Рисунок 25" descr="Посудосушитель SU02/600мм нержавейка">
          <a:extLst>
            <a:ext uri="{FF2B5EF4-FFF2-40B4-BE49-F238E27FC236}">
              <a16:creationId xmlns:a16="http://schemas.microsoft.com/office/drawing/2014/main" id="{C14D84D8-1F40-8C2A-DBF7-521865000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35633025"/>
          <a:ext cx="990601" cy="925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131</xdr:row>
      <xdr:rowOff>95249</xdr:rowOff>
    </xdr:from>
    <xdr:to>
      <xdr:col>0</xdr:col>
      <xdr:colOff>1133475</xdr:colOff>
      <xdr:row>132</xdr:row>
      <xdr:rowOff>504824</xdr:rowOff>
    </xdr:to>
    <xdr:pic>
      <xdr:nvPicPr>
        <xdr:cNvPr id="1823812" name="Рисунок 1823811" descr="Бутылочница в базу на 200 Эко, напрвляющие 35мм полного выдвижения">
          <a:extLst>
            <a:ext uri="{FF2B5EF4-FFF2-40B4-BE49-F238E27FC236}">
              <a16:creationId xmlns:a16="http://schemas.microsoft.com/office/drawing/2014/main" id="{26CF7320-7848-BD36-5EBE-1B78DC3C7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966774"/>
          <a:ext cx="981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133</xdr:row>
      <xdr:rowOff>114299</xdr:rowOff>
    </xdr:from>
    <xdr:to>
      <xdr:col>0</xdr:col>
      <xdr:colOff>1276350</xdr:colOff>
      <xdr:row>136</xdr:row>
      <xdr:rowOff>200024</xdr:rowOff>
    </xdr:to>
    <xdr:pic>
      <xdr:nvPicPr>
        <xdr:cNvPr id="1823813" name="Рисунок 1823812" descr="Бутылочница 2-х уровневая левая 200 мм (450*145*500 мм), направляющие скрытого типа с доводчиком">
          <a:extLst>
            <a:ext uri="{FF2B5EF4-FFF2-40B4-BE49-F238E27FC236}">
              <a16:creationId xmlns:a16="http://schemas.microsoft.com/office/drawing/2014/main" id="{5FF126AF-D033-335C-0C2E-1164CEF1C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205024"/>
          <a:ext cx="1228725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42</xdr:row>
      <xdr:rowOff>85725</xdr:rowOff>
    </xdr:from>
    <xdr:to>
      <xdr:col>0</xdr:col>
      <xdr:colOff>1114425</xdr:colOff>
      <xdr:row>42</xdr:row>
      <xdr:rowOff>733425</xdr:rowOff>
    </xdr:to>
    <xdr:pic>
      <xdr:nvPicPr>
        <xdr:cNvPr id="1823810" name="Рисунок 1823809" descr="Петля секретерная, d=35мм">
          <a:extLst>
            <a:ext uri="{FF2B5EF4-FFF2-40B4-BE49-F238E27FC236}">
              <a16:creationId xmlns:a16="http://schemas.microsoft.com/office/drawing/2014/main" id="{A84C931E-DE94-FBF8-D4CF-7A81749E1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4268450"/>
          <a:ext cx="8191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180976</xdr:colOff>
      <xdr:row>60</xdr:row>
      <xdr:rowOff>47624</xdr:rowOff>
    </xdr:from>
    <xdr:to>
      <xdr:col>0</xdr:col>
      <xdr:colOff>1047750</xdr:colOff>
      <xdr:row>60</xdr:row>
      <xdr:rowOff>914398</xdr:rowOff>
    </xdr:to>
    <xdr:pic>
      <xdr:nvPicPr>
        <xdr:cNvPr id="1823815" name="Рисунок 1823814" descr="Петля 4-шарнирная накладная с доводчиком 48мм, 3D регулировка, Unihopper">
          <a:extLst>
            <a:ext uri="{FF2B5EF4-FFF2-40B4-BE49-F238E27FC236}">
              <a16:creationId xmlns:a16="http://schemas.microsoft.com/office/drawing/2014/main" id="{23B28E86-40A1-A01E-4B70-7297A94A1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20345399"/>
          <a:ext cx="866774" cy="866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268789</xdr:colOff>
      <xdr:row>78</xdr:row>
      <xdr:rowOff>57150</xdr:rowOff>
    </xdr:from>
    <xdr:to>
      <xdr:col>0</xdr:col>
      <xdr:colOff>1028701</xdr:colOff>
      <xdr:row>78</xdr:row>
      <xdr:rowOff>666750</xdr:rowOff>
    </xdr:to>
    <xdr:pic>
      <xdr:nvPicPr>
        <xdr:cNvPr id="1823817" name="Рисунок 1823816" descr="Петля 4-шарнирная  90 гр.прямая 3D регулировка, Unihopper с доводчиком д/фальш-панели">
          <a:extLst>
            <a:ext uri="{FF2B5EF4-FFF2-40B4-BE49-F238E27FC236}">
              <a16:creationId xmlns:a16="http://schemas.microsoft.com/office/drawing/2014/main" id="{C3307116-9B04-AB54-0CE9-29C52F482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89" y="28127325"/>
          <a:ext cx="759912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7</xdr:row>
      <xdr:rowOff>66675</xdr:rowOff>
    </xdr:from>
    <xdr:to>
      <xdr:col>0</xdr:col>
      <xdr:colOff>680605</xdr:colOff>
      <xdr:row>8</xdr:row>
      <xdr:rowOff>304800</xdr:rowOff>
    </xdr:to>
    <xdr:pic>
      <xdr:nvPicPr>
        <xdr:cNvPr id="1816067" name="Picture 45">
          <a:extLst>
            <a:ext uri="{FF2B5EF4-FFF2-40B4-BE49-F238E27FC236}">
              <a16:creationId xmlns:a16="http://schemas.microsoft.com/office/drawing/2014/main" id="{424A7867-89E1-D3DD-2E93-C5D93CF42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33775"/>
          <a:ext cx="52820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1104900</xdr:colOff>
      <xdr:row>7</xdr:row>
      <xdr:rowOff>57150</xdr:rowOff>
    </xdr:from>
    <xdr:to>
      <xdr:col>0</xdr:col>
      <xdr:colOff>1809750</xdr:colOff>
      <xdr:row>8</xdr:row>
      <xdr:rowOff>285750</xdr:rowOff>
    </xdr:to>
    <xdr:pic>
      <xdr:nvPicPr>
        <xdr:cNvPr id="1816068" name="Picture 46">
          <a:extLst>
            <a:ext uri="{FF2B5EF4-FFF2-40B4-BE49-F238E27FC236}">
              <a16:creationId xmlns:a16="http://schemas.microsoft.com/office/drawing/2014/main" id="{962CAFA0-75FF-8EA6-C483-83D24E26C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524250"/>
          <a:ext cx="7048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742950</xdr:colOff>
      <xdr:row>11</xdr:row>
      <xdr:rowOff>85725</xdr:rowOff>
    </xdr:from>
    <xdr:to>
      <xdr:col>0</xdr:col>
      <xdr:colOff>1400175</xdr:colOff>
      <xdr:row>12</xdr:row>
      <xdr:rowOff>123825</xdr:rowOff>
    </xdr:to>
    <xdr:pic>
      <xdr:nvPicPr>
        <xdr:cNvPr id="1816069" name="Рисунок 39" descr="http://arm.spb.ru/UserFiles/Image/58__zerkaloderzhateli_so_sverleniem/02510_1.jpg">
          <a:extLst>
            <a:ext uri="{FF2B5EF4-FFF2-40B4-BE49-F238E27FC236}">
              <a16:creationId xmlns:a16="http://schemas.microsoft.com/office/drawing/2014/main" id="{D618D225-36E4-B0E6-4C39-3ECF8460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31" t="3140" r="7692" b="54449"/>
        <a:stretch>
          <a:fillRect/>
        </a:stretch>
      </xdr:blipFill>
      <xdr:spPr bwMode="auto">
        <a:xfrm>
          <a:off x="742950" y="4810125"/>
          <a:ext cx="657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14</xdr:row>
      <xdr:rowOff>95250</xdr:rowOff>
    </xdr:from>
    <xdr:to>
      <xdr:col>0</xdr:col>
      <xdr:colOff>1476375</xdr:colOff>
      <xdr:row>14</xdr:row>
      <xdr:rowOff>638175</xdr:rowOff>
    </xdr:to>
    <xdr:pic>
      <xdr:nvPicPr>
        <xdr:cNvPr id="1816070" name="Рисунок 40" descr="http://metizi.com/unitsimg/img_581122_3.jpg">
          <a:extLst>
            <a:ext uri="{FF2B5EF4-FFF2-40B4-BE49-F238E27FC236}">
              <a16:creationId xmlns:a16="http://schemas.microsoft.com/office/drawing/2014/main" id="{08DC206E-16ED-D738-ED54-48D029E38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11176" r="-999" b="21765"/>
        <a:stretch>
          <a:fillRect/>
        </a:stretch>
      </xdr:blipFill>
      <xdr:spPr bwMode="auto">
        <a:xfrm>
          <a:off x="590550" y="5391150"/>
          <a:ext cx="885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684318</xdr:colOff>
      <xdr:row>15</xdr:row>
      <xdr:rowOff>111390</xdr:rowOff>
    </xdr:from>
    <xdr:to>
      <xdr:col>0</xdr:col>
      <xdr:colOff>1229267</xdr:colOff>
      <xdr:row>15</xdr:row>
      <xdr:rowOff>532487</xdr:rowOff>
    </xdr:to>
    <xdr:pic>
      <xdr:nvPicPr>
        <xdr:cNvPr id="1816071" name="Рисунок 8">
          <a:extLst>
            <a:ext uri="{FF2B5EF4-FFF2-40B4-BE49-F238E27FC236}">
              <a16:creationId xmlns:a16="http://schemas.microsoft.com/office/drawing/2014/main" id="{F1592C5F-B2B0-51E0-017A-448FC8F54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071052">
          <a:off x="746244" y="6069264"/>
          <a:ext cx="421097" cy="544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744726</xdr:colOff>
      <xdr:row>21</xdr:row>
      <xdr:rowOff>145489</xdr:rowOff>
    </xdr:from>
    <xdr:to>
      <xdr:col>0</xdr:col>
      <xdr:colOff>1120549</xdr:colOff>
      <xdr:row>21</xdr:row>
      <xdr:rowOff>441450</xdr:rowOff>
    </xdr:to>
    <xdr:pic>
      <xdr:nvPicPr>
        <xdr:cNvPr id="1816072" name="Рисунок 38">
          <a:extLst>
            <a:ext uri="{FF2B5EF4-FFF2-40B4-BE49-F238E27FC236}">
              <a16:creationId xmlns:a16="http://schemas.microsoft.com/office/drawing/2014/main" id="{ADDBF4EB-38EC-C7E0-2895-B2855DB60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821893">
          <a:off x="744726" y="7146364"/>
          <a:ext cx="375823" cy="295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628650</xdr:colOff>
      <xdr:row>22</xdr:row>
      <xdr:rowOff>123825</xdr:rowOff>
    </xdr:from>
    <xdr:to>
      <xdr:col>0</xdr:col>
      <xdr:colOff>1638300</xdr:colOff>
      <xdr:row>22</xdr:row>
      <xdr:rowOff>400050</xdr:rowOff>
    </xdr:to>
    <xdr:pic>
      <xdr:nvPicPr>
        <xdr:cNvPr id="1816073" name="Рисунок 46" descr="http://boyard-str.ru/sites/default/files/styles/product-image/public/1882.jpg?itok=LHMledh5">
          <a:extLst>
            <a:ext uri="{FF2B5EF4-FFF2-40B4-BE49-F238E27FC236}">
              <a16:creationId xmlns:a16="http://schemas.microsoft.com/office/drawing/2014/main" id="{8B6C4DE3-AAC6-0E80-3B38-4EF115170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65" t="15814" r="10085" b="30698"/>
        <a:stretch>
          <a:fillRect/>
        </a:stretch>
      </xdr:blipFill>
      <xdr:spPr bwMode="auto">
        <a:xfrm>
          <a:off x="628650" y="7696200"/>
          <a:ext cx="1009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23</xdr:row>
      <xdr:rowOff>161925</xdr:rowOff>
    </xdr:from>
    <xdr:to>
      <xdr:col>0</xdr:col>
      <xdr:colOff>1438275</xdr:colOff>
      <xdr:row>26</xdr:row>
      <xdr:rowOff>114300</xdr:rowOff>
    </xdr:to>
    <xdr:pic>
      <xdr:nvPicPr>
        <xdr:cNvPr id="1816074" name="Picture 24">
          <a:extLst>
            <a:ext uri="{FF2B5EF4-FFF2-40B4-BE49-F238E27FC236}">
              <a16:creationId xmlns:a16="http://schemas.microsoft.com/office/drawing/2014/main" id="{53F997DD-E10A-7756-2AAC-7DE2121DC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8829675"/>
          <a:ext cx="10953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1009650</xdr:colOff>
      <xdr:row>31</xdr:row>
      <xdr:rowOff>38100</xdr:rowOff>
    </xdr:from>
    <xdr:to>
      <xdr:col>0</xdr:col>
      <xdr:colOff>1666875</xdr:colOff>
      <xdr:row>32</xdr:row>
      <xdr:rowOff>247650</xdr:rowOff>
    </xdr:to>
    <xdr:pic>
      <xdr:nvPicPr>
        <xdr:cNvPr id="1816080" name="Picture 62" descr="814_img">
          <a:extLst>
            <a:ext uri="{FF2B5EF4-FFF2-40B4-BE49-F238E27FC236}">
              <a16:creationId xmlns:a16="http://schemas.microsoft.com/office/drawing/2014/main" id="{0A683707-0B06-263E-A19E-5609F64BE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0791825"/>
          <a:ext cx="657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31</xdr:row>
      <xdr:rowOff>152400</xdr:rowOff>
    </xdr:from>
    <xdr:to>
      <xdr:col>0</xdr:col>
      <xdr:colOff>781050</xdr:colOff>
      <xdr:row>33</xdr:row>
      <xdr:rowOff>66675</xdr:rowOff>
    </xdr:to>
    <xdr:pic>
      <xdr:nvPicPr>
        <xdr:cNvPr id="1816081" name="Picture 26" descr="814_preview">
          <a:extLst>
            <a:ext uri="{FF2B5EF4-FFF2-40B4-BE49-F238E27FC236}">
              <a16:creationId xmlns:a16="http://schemas.microsoft.com/office/drawing/2014/main" id="{8C472D41-C3EA-E4AD-9C3B-366AC01BA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649075"/>
          <a:ext cx="628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38</xdr:row>
      <xdr:rowOff>66675</xdr:rowOff>
    </xdr:from>
    <xdr:to>
      <xdr:col>0</xdr:col>
      <xdr:colOff>1257300</xdr:colOff>
      <xdr:row>38</xdr:row>
      <xdr:rowOff>457200</xdr:rowOff>
    </xdr:to>
    <xdr:pic>
      <xdr:nvPicPr>
        <xdr:cNvPr id="1816082" name="Picture 34" descr="polkoderzhatдля-стекла">
          <a:extLst>
            <a:ext uri="{FF2B5EF4-FFF2-40B4-BE49-F238E27FC236}">
              <a16:creationId xmlns:a16="http://schemas.microsoft.com/office/drawing/2014/main" id="{3BF3D35A-2862-3B39-249A-C64A655E0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244"/>
        <a:stretch>
          <a:fillRect/>
        </a:stretch>
      </xdr:blipFill>
      <xdr:spPr bwMode="auto">
        <a:xfrm>
          <a:off x="504825" y="12639675"/>
          <a:ext cx="7524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704851</xdr:colOff>
      <xdr:row>39</xdr:row>
      <xdr:rowOff>76199</xdr:rowOff>
    </xdr:from>
    <xdr:to>
      <xdr:col>0</xdr:col>
      <xdr:colOff>1190625</xdr:colOff>
      <xdr:row>39</xdr:row>
      <xdr:rowOff>352424</xdr:rowOff>
    </xdr:to>
    <xdr:pic>
      <xdr:nvPicPr>
        <xdr:cNvPr id="1816083" name="Picture 25">
          <a:extLst>
            <a:ext uri="{FF2B5EF4-FFF2-40B4-BE49-F238E27FC236}">
              <a16:creationId xmlns:a16="http://schemas.microsoft.com/office/drawing/2014/main" id="{D073A0AF-C336-DB0D-98BA-4CA9E7F9A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1" y="13249274"/>
          <a:ext cx="485774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37</xdr:row>
      <xdr:rowOff>123825</xdr:rowOff>
    </xdr:from>
    <xdr:to>
      <xdr:col>0</xdr:col>
      <xdr:colOff>1162050</xdr:colOff>
      <xdr:row>37</xdr:row>
      <xdr:rowOff>419100</xdr:rowOff>
    </xdr:to>
    <xdr:pic>
      <xdr:nvPicPr>
        <xdr:cNvPr id="1816084" name="Picture 63" descr="IMG_3228Среднее">
          <a:extLst>
            <a:ext uri="{FF2B5EF4-FFF2-40B4-BE49-F238E27FC236}">
              <a16:creationId xmlns:a16="http://schemas.microsoft.com/office/drawing/2014/main" id="{48544C92-E381-7FCD-1F67-7A27AA1DD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571156">
          <a:off x="619125" y="12211050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457903</xdr:colOff>
      <xdr:row>40</xdr:row>
      <xdr:rowOff>80953</xdr:rowOff>
    </xdr:from>
    <xdr:to>
      <xdr:col>0</xdr:col>
      <xdr:colOff>1053650</xdr:colOff>
      <xdr:row>41</xdr:row>
      <xdr:rowOff>89793</xdr:rowOff>
    </xdr:to>
    <xdr:pic>
      <xdr:nvPicPr>
        <xdr:cNvPr id="1816085" name="bigpic" descr="&amp;Pcy;&amp;ocy;&amp;lcy;&amp;kcy;&amp;ocy;&amp;dcy;&amp;iecy;&amp;rcy;&amp;zhcy;&amp;acy;&amp;tcy;&amp;iecy;&amp;lcy;&amp;softcy; &amp;pcy;&amp;lcy;&amp;acy;&amp;scy;&amp;tcy;&amp;mcy;&amp;acy;&amp;scy;&amp;scy;&amp;ocy;&amp;vcy;&amp;ycy;&amp;jcy; &amp;lcy;&amp;ocy;&amp;pcy;&amp;acy;&amp;tcy;&amp;kcy;&amp;acy; &amp;bcy;&amp;iecy;&amp;lcy;&amp;ycy;&amp;jcy;">
          <a:extLst>
            <a:ext uri="{FF2B5EF4-FFF2-40B4-BE49-F238E27FC236}">
              <a16:creationId xmlns:a16="http://schemas.microsoft.com/office/drawing/2014/main" id="{F2020024-4621-88C9-9222-76BF42888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66" t="16000" r="53999" b="16333"/>
        <a:stretch>
          <a:fillRect/>
        </a:stretch>
      </xdr:blipFill>
      <xdr:spPr bwMode="auto">
        <a:xfrm rot="16968032">
          <a:off x="589432" y="14760799"/>
          <a:ext cx="332690" cy="595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723901</xdr:colOff>
      <xdr:row>44</xdr:row>
      <xdr:rowOff>91004</xdr:rowOff>
    </xdr:from>
    <xdr:to>
      <xdr:col>0</xdr:col>
      <xdr:colOff>1219201</xdr:colOff>
      <xdr:row>44</xdr:row>
      <xdr:rowOff>371475</xdr:rowOff>
    </xdr:to>
    <xdr:pic>
      <xdr:nvPicPr>
        <xdr:cNvPr id="1816088" name="Picture 51" descr="356_preview">
          <a:extLst>
            <a:ext uri="{FF2B5EF4-FFF2-40B4-BE49-F238E27FC236}">
              <a16:creationId xmlns:a16="http://schemas.microsoft.com/office/drawing/2014/main" id="{3A36D257-F6FD-6463-7AFA-1495F595C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lum bright="2000" contrast="36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15950129"/>
          <a:ext cx="495300" cy="280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57</xdr:row>
      <xdr:rowOff>19050</xdr:rowOff>
    </xdr:from>
    <xdr:to>
      <xdr:col>0</xdr:col>
      <xdr:colOff>1704975</xdr:colOff>
      <xdr:row>61</xdr:row>
      <xdr:rowOff>190500</xdr:rowOff>
    </xdr:to>
    <xdr:pic>
      <xdr:nvPicPr>
        <xdr:cNvPr id="1816089" name="Picture 19">
          <a:extLst>
            <a:ext uri="{FF2B5EF4-FFF2-40B4-BE49-F238E27FC236}">
              <a16:creationId xmlns:a16="http://schemas.microsoft.com/office/drawing/2014/main" id="{F3FBF3F0-C8D1-9946-B29A-36EE3FA63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0469225"/>
          <a:ext cx="1219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1038225</xdr:colOff>
      <xdr:row>70</xdr:row>
      <xdr:rowOff>47625</xdr:rowOff>
    </xdr:from>
    <xdr:to>
      <xdr:col>0</xdr:col>
      <xdr:colOff>1534222</xdr:colOff>
      <xdr:row>70</xdr:row>
      <xdr:rowOff>381000</xdr:rowOff>
    </xdr:to>
    <xdr:pic>
      <xdr:nvPicPr>
        <xdr:cNvPr id="1816090" name="Рисунок 40" descr="http://mebel-furnitura.com/images/furnitura/smallug3.png">
          <a:extLst>
            <a:ext uri="{FF2B5EF4-FFF2-40B4-BE49-F238E27FC236}">
              <a16:creationId xmlns:a16="http://schemas.microsoft.com/office/drawing/2014/main" id="{8D7A8B67-1DCE-8694-14EA-58DBA6A83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41" t="15598" r="15546" b="18163"/>
        <a:stretch>
          <a:fillRect/>
        </a:stretch>
      </xdr:blipFill>
      <xdr:spPr bwMode="auto">
        <a:xfrm>
          <a:off x="1038225" y="23964900"/>
          <a:ext cx="495997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666751</xdr:colOff>
      <xdr:row>71</xdr:row>
      <xdr:rowOff>66675</xdr:rowOff>
    </xdr:from>
    <xdr:to>
      <xdr:col>0</xdr:col>
      <xdr:colOff>1238250</xdr:colOff>
      <xdr:row>71</xdr:row>
      <xdr:rowOff>409574</xdr:rowOff>
    </xdr:to>
    <xdr:pic>
      <xdr:nvPicPr>
        <xdr:cNvPr id="1816091" name="Рисунок 42" descr="http://mebel-furnitura.com/images/furnitura/bigug3.png">
          <a:extLst>
            <a:ext uri="{FF2B5EF4-FFF2-40B4-BE49-F238E27FC236}">
              <a16:creationId xmlns:a16="http://schemas.microsoft.com/office/drawing/2014/main" id="{573BB6C9-AC4A-238C-BD73-E68FB492B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39" t="16026" r="12019" b="18803"/>
        <a:stretch>
          <a:fillRect/>
        </a:stretch>
      </xdr:blipFill>
      <xdr:spPr bwMode="auto">
        <a:xfrm>
          <a:off x="666751" y="24412575"/>
          <a:ext cx="571499" cy="34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79</xdr:row>
      <xdr:rowOff>142875</xdr:rowOff>
    </xdr:from>
    <xdr:to>
      <xdr:col>0</xdr:col>
      <xdr:colOff>751628</xdr:colOff>
      <xdr:row>79</xdr:row>
      <xdr:rowOff>561975</xdr:rowOff>
    </xdr:to>
    <xdr:pic>
      <xdr:nvPicPr>
        <xdr:cNvPr id="1816092" name="Picture 6" descr="kronsht_kb01_5f400">
          <a:extLst>
            <a:ext uri="{FF2B5EF4-FFF2-40B4-BE49-F238E27FC236}">
              <a16:creationId xmlns:a16="http://schemas.microsoft.com/office/drawing/2014/main" id="{18A9788B-988A-02C9-5359-914AD40C1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8517850"/>
          <a:ext cx="246803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78</xdr:row>
      <xdr:rowOff>165735</xdr:rowOff>
    </xdr:from>
    <xdr:ext cx="737820" cy="17617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D7339D9-8674-0B1C-7910-F92B71058FF2}"/>
            </a:ext>
          </a:extLst>
        </xdr:cNvPr>
        <xdr:cNvSpPr txBox="1"/>
      </xdr:nvSpPr>
      <xdr:spPr>
        <a:xfrm>
          <a:off x="19050" y="14801850"/>
          <a:ext cx="752475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609601</xdr:colOff>
      <xdr:row>81</xdr:row>
      <xdr:rowOff>87657</xdr:rowOff>
    </xdr:from>
    <xdr:to>
      <xdr:col>0</xdr:col>
      <xdr:colOff>1162051</xdr:colOff>
      <xdr:row>81</xdr:row>
      <xdr:rowOff>600074</xdr:rowOff>
    </xdr:to>
    <xdr:pic>
      <xdr:nvPicPr>
        <xdr:cNvPr id="1816094" name="Picture 3" descr="kronsht_kb03_100">
          <a:extLst>
            <a:ext uri="{FF2B5EF4-FFF2-40B4-BE49-F238E27FC236}">
              <a16:creationId xmlns:a16="http://schemas.microsoft.com/office/drawing/2014/main" id="{2E4B5626-3F12-564B-B38D-FB400B24E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29281782"/>
          <a:ext cx="552450" cy="51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769620</xdr:colOff>
      <xdr:row>79</xdr:row>
      <xdr:rowOff>238125</xdr:rowOff>
    </xdr:from>
    <xdr:to>
      <xdr:col>0</xdr:col>
      <xdr:colOff>1214619</xdr:colOff>
      <xdr:row>79</xdr:row>
      <xdr:rowOff>238125</xdr:rowOff>
    </xdr:to>
    <xdr:sp macro="" textlink="">
      <xdr:nvSpPr>
        <xdr:cNvPr id="234117" name="TextBox 97">
          <a:extLst>
            <a:ext uri="{FF2B5EF4-FFF2-40B4-BE49-F238E27FC236}">
              <a16:creationId xmlns:a16="http://schemas.microsoft.com/office/drawing/2014/main" id="{E1CCBFBD-F1C3-BD4B-77E3-3FE35DEE4393}"/>
            </a:ext>
          </a:extLst>
        </xdr:cNvPr>
        <xdr:cNvSpPr txBox="1">
          <a:spLocks noChangeArrowheads="1"/>
        </xdr:cNvSpPr>
      </xdr:nvSpPr>
      <xdr:spPr bwMode="auto">
        <a:xfrm>
          <a:off x="781050" y="1578292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КБ-3</a:t>
          </a:r>
        </a:p>
      </xdr:txBody>
    </xdr:sp>
    <xdr:clientData/>
  </xdr:twoCellAnchor>
  <xdr:twoCellAnchor editAs="oneCell">
    <xdr:from>
      <xdr:col>0</xdr:col>
      <xdr:colOff>819150</xdr:colOff>
      <xdr:row>82</xdr:row>
      <xdr:rowOff>101138</xdr:rowOff>
    </xdr:from>
    <xdr:to>
      <xdr:col>0</xdr:col>
      <xdr:colOff>1285875</xdr:colOff>
      <xdr:row>82</xdr:row>
      <xdr:rowOff>771525</xdr:rowOff>
    </xdr:to>
    <xdr:pic>
      <xdr:nvPicPr>
        <xdr:cNvPr id="1816096" name="Picture 5" descr="kronsht_kb04_100">
          <a:extLst>
            <a:ext uri="{FF2B5EF4-FFF2-40B4-BE49-F238E27FC236}">
              <a16:creationId xmlns:a16="http://schemas.microsoft.com/office/drawing/2014/main" id="{DBE4875A-F175-341B-DF87-DB2DBAC68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9581013"/>
          <a:ext cx="466725" cy="670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80</xdr:row>
      <xdr:rowOff>9525</xdr:rowOff>
    </xdr:from>
    <xdr:to>
      <xdr:col>0</xdr:col>
      <xdr:colOff>1228725</xdr:colOff>
      <xdr:row>80</xdr:row>
      <xdr:rowOff>390525</xdr:rowOff>
    </xdr:to>
    <xdr:pic>
      <xdr:nvPicPr>
        <xdr:cNvPr id="1816098" name="Picture 7">
          <a:extLst>
            <a:ext uri="{FF2B5EF4-FFF2-40B4-BE49-F238E27FC236}">
              <a16:creationId xmlns:a16="http://schemas.microsoft.com/office/drawing/2014/main" id="{462C964A-257E-EF51-CCB7-51E95EE47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9098875"/>
          <a:ext cx="771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743319</xdr:colOff>
      <xdr:row>87</xdr:row>
      <xdr:rowOff>79060</xdr:rowOff>
    </xdr:from>
    <xdr:to>
      <xdr:col>0</xdr:col>
      <xdr:colOff>1072776</xdr:colOff>
      <xdr:row>87</xdr:row>
      <xdr:rowOff>651275</xdr:rowOff>
    </xdr:to>
    <xdr:pic>
      <xdr:nvPicPr>
        <xdr:cNvPr id="1816099" name="Picture 8">
          <a:extLst>
            <a:ext uri="{FF2B5EF4-FFF2-40B4-BE49-F238E27FC236}">
              <a16:creationId xmlns:a16="http://schemas.microsoft.com/office/drawing/2014/main" id="{BAC4DB44-1CE2-7532-C60B-93CEABF8D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7709011">
          <a:off x="621940" y="32071089"/>
          <a:ext cx="572215" cy="329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1038225</xdr:colOff>
      <xdr:row>81</xdr:row>
      <xdr:rowOff>28575</xdr:rowOff>
    </xdr:from>
    <xdr:to>
      <xdr:col>0</xdr:col>
      <xdr:colOff>1638300</xdr:colOff>
      <xdr:row>81</xdr:row>
      <xdr:rowOff>219075</xdr:rowOff>
    </xdr:to>
    <xdr:sp macro="" textlink="">
      <xdr:nvSpPr>
        <xdr:cNvPr id="1816100" name="TextBox 31">
          <a:extLst>
            <a:ext uri="{FF2B5EF4-FFF2-40B4-BE49-F238E27FC236}">
              <a16:creationId xmlns:a16="http://schemas.microsoft.com/office/drawing/2014/main" id="{4CD02269-43A2-9856-1EC4-B0575824D2F1}"/>
            </a:ext>
          </a:extLst>
        </xdr:cNvPr>
        <xdr:cNvSpPr txBox="1">
          <a:spLocks noChangeArrowheads="1"/>
        </xdr:cNvSpPr>
      </xdr:nvSpPr>
      <xdr:spPr bwMode="auto">
        <a:xfrm>
          <a:off x="1038225" y="20364450"/>
          <a:ext cx="6000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942975</xdr:colOff>
      <xdr:row>83</xdr:row>
      <xdr:rowOff>100519</xdr:rowOff>
    </xdr:from>
    <xdr:to>
      <xdr:col>0</xdr:col>
      <xdr:colOff>1419224</xdr:colOff>
      <xdr:row>84</xdr:row>
      <xdr:rowOff>285750</xdr:rowOff>
    </xdr:to>
    <xdr:pic>
      <xdr:nvPicPr>
        <xdr:cNvPr id="1816101" name="Picture 9">
          <a:extLst>
            <a:ext uri="{FF2B5EF4-FFF2-40B4-BE49-F238E27FC236}">
              <a16:creationId xmlns:a16="http://schemas.microsoft.com/office/drawing/2014/main" id="{11E5A90D-7A88-CA0A-F7B6-1113927F0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31028194"/>
          <a:ext cx="476249" cy="470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85</xdr:row>
      <xdr:rowOff>114300</xdr:rowOff>
    </xdr:from>
    <xdr:to>
      <xdr:col>0</xdr:col>
      <xdr:colOff>1543050</xdr:colOff>
      <xdr:row>85</xdr:row>
      <xdr:rowOff>457200</xdr:rowOff>
    </xdr:to>
    <xdr:pic>
      <xdr:nvPicPr>
        <xdr:cNvPr id="1816103" name="Рисунок 46" descr="shop_items_catalog_image2520">
          <a:extLst>
            <a:ext uri="{FF2B5EF4-FFF2-40B4-BE49-F238E27FC236}">
              <a16:creationId xmlns:a16="http://schemas.microsoft.com/office/drawing/2014/main" id="{EB0404D0-8B1E-A0F3-EE5B-170167DE4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00" r="3944" b="1601"/>
        <a:stretch>
          <a:fillRect/>
        </a:stretch>
      </xdr:blipFill>
      <xdr:spPr bwMode="auto">
        <a:xfrm>
          <a:off x="581025" y="31794450"/>
          <a:ext cx="962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657225</xdr:colOff>
      <xdr:row>29</xdr:row>
      <xdr:rowOff>12245</xdr:rowOff>
    </xdr:from>
    <xdr:to>
      <xdr:col>0</xdr:col>
      <xdr:colOff>1266825</xdr:colOff>
      <xdr:row>29</xdr:row>
      <xdr:rowOff>447674</xdr:rowOff>
    </xdr:to>
    <xdr:pic>
      <xdr:nvPicPr>
        <xdr:cNvPr id="1816105" name="Picture 1131" descr="6_clip_image004">
          <a:extLst>
            <a:ext uri="{FF2B5EF4-FFF2-40B4-BE49-F238E27FC236}">
              <a16:creationId xmlns:a16="http://schemas.microsoft.com/office/drawing/2014/main" id="{DC1FF4CA-EC71-07EA-CDA4-A6F63F048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0032545"/>
          <a:ext cx="609600" cy="435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28</xdr:row>
      <xdr:rowOff>38100</xdr:rowOff>
    </xdr:from>
    <xdr:to>
      <xdr:col>0</xdr:col>
      <xdr:colOff>1238250</xdr:colOff>
      <xdr:row>28</xdr:row>
      <xdr:rowOff>514350</xdr:rowOff>
    </xdr:to>
    <xdr:pic>
      <xdr:nvPicPr>
        <xdr:cNvPr id="1816106" name="Picture 1132" descr="Соединитель двойной (90 град.) хром">
          <a:extLst>
            <a:ext uri="{FF2B5EF4-FFF2-40B4-BE49-F238E27FC236}">
              <a16:creationId xmlns:a16="http://schemas.microsoft.com/office/drawing/2014/main" id="{1A5DCA6C-8D3B-4144-2AF0-77B598510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9467850"/>
          <a:ext cx="6667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253365</xdr:colOff>
      <xdr:row>73</xdr:row>
      <xdr:rowOff>0</xdr:rowOff>
    </xdr:from>
    <xdr:ext cx="183584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3F7D7924-9B6B-57D2-C23A-02DAC09DDEA9}"/>
            </a:ext>
          </a:extLst>
        </xdr:cNvPr>
        <xdr:cNvSpPr txBox="1"/>
      </xdr:nvSpPr>
      <xdr:spPr>
        <a:xfrm>
          <a:off x="253365" y="1755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609600</xdr:colOff>
      <xdr:row>77</xdr:row>
      <xdr:rowOff>66675</xdr:rowOff>
    </xdr:from>
    <xdr:to>
      <xdr:col>0</xdr:col>
      <xdr:colOff>1332035</xdr:colOff>
      <xdr:row>77</xdr:row>
      <xdr:rowOff>619125</xdr:rowOff>
    </xdr:to>
    <xdr:pic>
      <xdr:nvPicPr>
        <xdr:cNvPr id="1816108" name="Изображение1">
          <a:extLst>
            <a:ext uri="{FF2B5EF4-FFF2-40B4-BE49-F238E27FC236}">
              <a16:creationId xmlns:a16="http://schemas.microsoft.com/office/drawing/2014/main" id="{01EDA8AA-5AF9-6FB2-3711-AB7F75278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612975"/>
          <a:ext cx="72243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76</xdr:row>
      <xdr:rowOff>25313</xdr:rowOff>
    </xdr:from>
    <xdr:to>
      <xdr:col>0</xdr:col>
      <xdr:colOff>1085850</xdr:colOff>
      <xdr:row>76</xdr:row>
      <xdr:rowOff>504825</xdr:rowOff>
    </xdr:to>
    <xdr:pic>
      <xdr:nvPicPr>
        <xdr:cNvPr id="1816111" name="Picture 344">
          <a:extLst>
            <a:ext uri="{FF2B5EF4-FFF2-40B4-BE49-F238E27FC236}">
              <a16:creationId xmlns:a16="http://schemas.microsoft.com/office/drawing/2014/main" id="{8B759B73-FAB6-A1C6-D577-0009F70D4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7038213"/>
          <a:ext cx="466725" cy="479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74</xdr:row>
      <xdr:rowOff>104775</xdr:rowOff>
    </xdr:from>
    <xdr:to>
      <xdr:col>0</xdr:col>
      <xdr:colOff>630681</xdr:colOff>
      <xdr:row>74</xdr:row>
      <xdr:rowOff>495300</xdr:rowOff>
    </xdr:to>
    <xdr:pic>
      <xdr:nvPicPr>
        <xdr:cNvPr id="1816112" name="Picture 3" descr="такер">
          <a:extLst>
            <a:ext uri="{FF2B5EF4-FFF2-40B4-BE49-F238E27FC236}">
              <a16:creationId xmlns:a16="http://schemas.microsoft.com/office/drawing/2014/main" id="{62D0E547-E53E-ED44-6C79-86F8684A6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44" r="8434"/>
        <a:stretch>
          <a:fillRect/>
        </a:stretch>
      </xdr:blipFill>
      <xdr:spPr bwMode="auto">
        <a:xfrm>
          <a:off x="323850" y="26012775"/>
          <a:ext cx="30683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46</xdr:row>
      <xdr:rowOff>34290</xdr:rowOff>
    </xdr:from>
    <xdr:to>
      <xdr:col>0</xdr:col>
      <xdr:colOff>1238250</xdr:colOff>
      <xdr:row>46</xdr:row>
      <xdr:rowOff>600075</xdr:rowOff>
    </xdr:to>
    <xdr:pic>
      <xdr:nvPicPr>
        <xdr:cNvPr id="1816113" name="Picture 1024" descr="https://images.ua.prom.st/2383239695_w200_h200_ugolok-skladnoj-metallicheskij.jpg">
          <a:extLst>
            <a:ext uri="{FF2B5EF4-FFF2-40B4-BE49-F238E27FC236}">
              <a16:creationId xmlns:a16="http://schemas.microsoft.com/office/drawing/2014/main" id="{485CCE56-5A7F-4AC8-1036-60110F45D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493490"/>
          <a:ext cx="628650" cy="565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49</xdr:row>
      <xdr:rowOff>257175</xdr:rowOff>
    </xdr:from>
    <xdr:to>
      <xdr:col>0</xdr:col>
      <xdr:colOff>1409700</xdr:colOff>
      <xdr:row>52</xdr:row>
      <xdr:rowOff>142875</xdr:rowOff>
    </xdr:to>
    <xdr:pic>
      <xdr:nvPicPr>
        <xdr:cNvPr id="1816114" name="Picture 1024" descr="КРОНШТЕЙН УСИЛЕННЫЙ 150х125">
          <a:extLst>
            <a:ext uri="{FF2B5EF4-FFF2-40B4-BE49-F238E27FC236}">
              <a16:creationId xmlns:a16="http://schemas.microsoft.com/office/drawing/2014/main" id="{65E03EFA-D4F2-E944-5F0F-EB27131EF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192750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419101</xdr:colOff>
      <xdr:row>88</xdr:row>
      <xdr:rowOff>39566</xdr:rowOff>
    </xdr:from>
    <xdr:to>
      <xdr:col>0</xdr:col>
      <xdr:colOff>1085851</xdr:colOff>
      <xdr:row>88</xdr:row>
      <xdr:rowOff>457200</xdr:rowOff>
    </xdr:to>
    <xdr:pic>
      <xdr:nvPicPr>
        <xdr:cNvPr id="1816116" name="Picture 1078" descr="МЕХАНИЗМ ПОДЪЕМА №524">
          <a:extLst>
            <a:ext uri="{FF2B5EF4-FFF2-40B4-BE49-F238E27FC236}">
              <a16:creationId xmlns:a16="http://schemas.microsoft.com/office/drawing/2014/main" id="{41C040B7-91C0-F0AD-AA32-9D467750A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32100716"/>
          <a:ext cx="666750" cy="417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933450</xdr:colOff>
      <xdr:row>75</xdr:row>
      <xdr:rowOff>28575</xdr:rowOff>
    </xdr:from>
    <xdr:to>
      <xdr:col>0</xdr:col>
      <xdr:colOff>1333500</xdr:colOff>
      <xdr:row>75</xdr:row>
      <xdr:rowOff>428625</xdr:rowOff>
    </xdr:to>
    <xdr:pic>
      <xdr:nvPicPr>
        <xdr:cNvPr id="1816124" name="Picture 1024" descr="Уголок мебельный металл+ пластик 20*20 Белый   /10/400/">
          <a:extLst>
            <a:ext uri="{FF2B5EF4-FFF2-40B4-BE49-F238E27FC236}">
              <a16:creationId xmlns:a16="http://schemas.microsoft.com/office/drawing/2014/main" id="{9ABAAF74-B88F-342A-3AB6-309DE85A6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6508075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1219200</xdr:colOff>
      <xdr:row>76</xdr:row>
      <xdr:rowOff>104775</xdr:rowOff>
    </xdr:from>
    <xdr:to>
      <xdr:col>0</xdr:col>
      <xdr:colOff>1609725</xdr:colOff>
      <xdr:row>76</xdr:row>
      <xdr:rowOff>495300</xdr:rowOff>
    </xdr:to>
    <xdr:pic>
      <xdr:nvPicPr>
        <xdr:cNvPr id="1816125" name="Picture 1084" descr="Уголок мебельный металл+ пластик 25*25 Венге   /10/200/">
          <a:extLst>
            <a:ext uri="{FF2B5EF4-FFF2-40B4-BE49-F238E27FC236}">
              <a16:creationId xmlns:a16="http://schemas.microsoft.com/office/drawing/2014/main" id="{AD875512-F522-4E17-6C88-695BEF838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7117675"/>
          <a:ext cx="390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16</xdr:row>
      <xdr:rowOff>114300</xdr:rowOff>
    </xdr:from>
    <xdr:to>
      <xdr:col>0</xdr:col>
      <xdr:colOff>1400175</xdr:colOff>
      <xdr:row>20</xdr:row>
      <xdr:rowOff>152400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C93F9A1-1745-10CA-D933-7BA9F1910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6734175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666750</xdr:colOff>
      <xdr:row>36</xdr:row>
      <xdr:rowOff>85725</xdr:rowOff>
    </xdr:from>
    <xdr:to>
      <xdr:col>0</xdr:col>
      <xdr:colOff>1184691</xdr:colOff>
      <xdr:row>36</xdr:row>
      <xdr:rowOff>457199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5E732F7-D5B3-2522-51AF-B9E937E29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696700"/>
          <a:ext cx="517941" cy="371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676275</xdr:colOff>
      <xdr:row>27</xdr:row>
      <xdr:rowOff>28575</xdr:rowOff>
    </xdr:from>
    <xdr:to>
      <xdr:col>0</xdr:col>
      <xdr:colOff>1200149</xdr:colOff>
      <xdr:row>27</xdr:row>
      <xdr:rowOff>552449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5D68B22-0DFE-2AD8-EB48-50947FC49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9458325"/>
          <a:ext cx="523874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857251</xdr:colOff>
      <xdr:row>42</xdr:row>
      <xdr:rowOff>57148</xdr:rowOff>
    </xdr:from>
    <xdr:to>
      <xdr:col>0</xdr:col>
      <xdr:colOff>1266825</xdr:colOff>
      <xdr:row>43</xdr:row>
      <xdr:rowOff>123825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9B0F1528-D7AE-D7FF-31F5-6CE36AC83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1" y="15440023"/>
          <a:ext cx="409574" cy="352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47</xdr:row>
      <xdr:rowOff>28574</xdr:rowOff>
    </xdr:from>
    <xdr:to>
      <xdr:col>0</xdr:col>
      <xdr:colOff>1352550</xdr:colOff>
      <xdr:row>48</xdr:row>
      <xdr:rowOff>304799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DD7611A6-66CB-18BD-E1BF-DEFDCA69E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7125949"/>
          <a:ext cx="7715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72</xdr:row>
      <xdr:rowOff>28575</xdr:rowOff>
    </xdr:from>
    <xdr:to>
      <xdr:col>0</xdr:col>
      <xdr:colOff>904875</xdr:colOff>
      <xdr:row>72</xdr:row>
      <xdr:rowOff>505001</xdr:rowOff>
    </xdr:to>
    <xdr:pic>
      <xdr:nvPicPr>
        <xdr:cNvPr id="11" name="Рисунок 20">
          <a:extLst>
            <a:ext uri="{FF2B5EF4-FFF2-40B4-BE49-F238E27FC236}">
              <a16:creationId xmlns:a16="http://schemas.microsoft.com/office/drawing/2014/main" id="{AC69EBB8-3415-4903-916C-F5BE85915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4841200"/>
          <a:ext cx="695325" cy="476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866775</xdr:colOff>
      <xdr:row>73</xdr:row>
      <xdr:rowOff>69032</xdr:rowOff>
    </xdr:from>
    <xdr:to>
      <xdr:col>0</xdr:col>
      <xdr:colOff>1428750</xdr:colOff>
      <xdr:row>73</xdr:row>
      <xdr:rowOff>457200</xdr:rowOff>
    </xdr:to>
    <xdr:pic>
      <xdr:nvPicPr>
        <xdr:cNvPr id="12" name="Рисунок 21">
          <a:extLst>
            <a:ext uri="{FF2B5EF4-FFF2-40B4-BE49-F238E27FC236}">
              <a16:creationId xmlns:a16="http://schemas.microsoft.com/office/drawing/2014/main" id="{3DD78C0C-7B9C-4CA1-BBC0-F5EE9D0E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5453157"/>
          <a:ext cx="561975" cy="38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866774</xdr:colOff>
      <xdr:row>86</xdr:row>
      <xdr:rowOff>57150</xdr:rowOff>
    </xdr:from>
    <xdr:to>
      <xdr:col>0</xdr:col>
      <xdr:colOff>1334133</xdr:colOff>
      <xdr:row>86</xdr:row>
      <xdr:rowOff>495299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DCCBC64-B645-4B45-380D-BC145C168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4" y="32213550"/>
          <a:ext cx="467359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5</xdr:row>
      <xdr:rowOff>38100</xdr:rowOff>
    </xdr:from>
    <xdr:to>
      <xdr:col>0</xdr:col>
      <xdr:colOff>885825</xdr:colOff>
      <xdr:row>6</xdr:row>
      <xdr:rowOff>315635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A9F0585-8AFE-5985-9DA0-501B60E86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571750"/>
          <a:ext cx="695325" cy="582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933602</xdr:colOff>
      <xdr:row>5</xdr:row>
      <xdr:rowOff>19050</xdr:rowOff>
    </xdr:from>
    <xdr:to>
      <xdr:col>0</xdr:col>
      <xdr:colOff>1724025</xdr:colOff>
      <xdr:row>6</xdr:row>
      <xdr:rowOff>332756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7D707BA5-826B-65E9-1B83-28408869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602" y="2552700"/>
          <a:ext cx="790423" cy="618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466725</xdr:colOff>
      <xdr:row>4</xdr:row>
      <xdr:rowOff>37694</xdr:rowOff>
    </xdr:from>
    <xdr:to>
      <xdr:col>0</xdr:col>
      <xdr:colOff>1466850</xdr:colOff>
      <xdr:row>4</xdr:row>
      <xdr:rowOff>745330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98725911-E2E6-08B8-20E5-BCC3B73F3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1780769"/>
          <a:ext cx="1000125" cy="707636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35</xdr:row>
      <xdr:rowOff>47625</xdr:rowOff>
    </xdr:from>
    <xdr:to>
      <xdr:col>0</xdr:col>
      <xdr:colOff>1200150</xdr:colOff>
      <xdr:row>35</xdr:row>
      <xdr:rowOff>619125</xdr:rowOff>
    </xdr:to>
    <xdr:pic>
      <xdr:nvPicPr>
        <xdr:cNvPr id="17" name="Рисунок 16" descr="Полкодержатель Г-образный с фиксацией, цинк">
          <a:extLst>
            <a:ext uri="{FF2B5EF4-FFF2-40B4-BE49-F238E27FC236}">
              <a16:creationId xmlns:a16="http://schemas.microsoft.com/office/drawing/2014/main" id="{1695451E-B418-C60B-DC35-3BC1B1A0E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24301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609601</xdr:colOff>
      <xdr:row>34</xdr:row>
      <xdr:rowOff>47626</xdr:rowOff>
    </xdr:from>
    <xdr:to>
      <xdr:col>0</xdr:col>
      <xdr:colOff>1162051</xdr:colOff>
      <xdr:row>34</xdr:row>
      <xdr:rowOff>600076</xdr:rowOff>
    </xdr:to>
    <xdr:pic>
      <xdr:nvPicPr>
        <xdr:cNvPr id="2" name="Рисунок 1" descr="Полкодержатель прозрачный односторонний для стекла">
          <a:extLst>
            <a:ext uri="{FF2B5EF4-FFF2-40B4-BE49-F238E27FC236}">
              <a16:creationId xmlns:a16="http://schemas.microsoft.com/office/drawing/2014/main" id="{DC819984-3645-7301-FD10-4FA78C06C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11763376"/>
          <a:ext cx="5524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6</xdr:row>
      <xdr:rowOff>47625</xdr:rowOff>
    </xdr:from>
    <xdr:to>
      <xdr:col>0</xdr:col>
      <xdr:colOff>1581150</xdr:colOff>
      <xdr:row>7</xdr:row>
      <xdr:rowOff>104775</xdr:rowOff>
    </xdr:to>
    <xdr:pic>
      <xdr:nvPicPr>
        <xdr:cNvPr id="1822788" name="Picture 2" descr="napr_1_200">
          <a:extLst>
            <a:ext uri="{FF2B5EF4-FFF2-40B4-BE49-F238E27FC236}">
              <a16:creationId xmlns:a16="http://schemas.microsoft.com/office/drawing/2014/main" id="{52D7F2F3-915D-7A93-A636-E86ED449F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741322">
          <a:off x="104775" y="2247900"/>
          <a:ext cx="14763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23</xdr:row>
      <xdr:rowOff>247650</xdr:rowOff>
    </xdr:from>
    <xdr:to>
      <xdr:col>0</xdr:col>
      <xdr:colOff>1733550</xdr:colOff>
      <xdr:row>27</xdr:row>
      <xdr:rowOff>28575</xdr:rowOff>
    </xdr:to>
    <xdr:pic>
      <xdr:nvPicPr>
        <xdr:cNvPr id="1822789" name="Picture 3">
          <a:extLst>
            <a:ext uri="{FF2B5EF4-FFF2-40B4-BE49-F238E27FC236}">
              <a16:creationId xmlns:a16="http://schemas.microsoft.com/office/drawing/2014/main" id="{A084B6BC-422E-B37E-64AC-200A8E46F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543675"/>
          <a:ext cx="16287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61</xdr:row>
      <xdr:rowOff>115221</xdr:rowOff>
    </xdr:from>
    <xdr:to>
      <xdr:col>0</xdr:col>
      <xdr:colOff>1019175</xdr:colOff>
      <xdr:row>64</xdr:row>
      <xdr:rowOff>85724</xdr:rowOff>
    </xdr:to>
    <xdr:pic>
      <xdr:nvPicPr>
        <xdr:cNvPr id="1822790" name="Picture 13" descr="metabox_86_100">
          <a:extLst>
            <a:ext uri="{FF2B5EF4-FFF2-40B4-BE49-F238E27FC236}">
              <a16:creationId xmlns:a16="http://schemas.microsoft.com/office/drawing/2014/main" id="{FC1CB93A-30DD-8029-B2F2-324785911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602996"/>
          <a:ext cx="933450" cy="542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1066800</xdr:colOff>
      <xdr:row>61</xdr:row>
      <xdr:rowOff>146736</xdr:rowOff>
    </xdr:from>
    <xdr:to>
      <xdr:col>0</xdr:col>
      <xdr:colOff>1638300</xdr:colOff>
      <xdr:row>64</xdr:row>
      <xdr:rowOff>0</xdr:rowOff>
    </xdr:to>
    <xdr:pic>
      <xdr:nvPicPr>
        <xdr:cNvPr id="1822791" name="Picture 11" descr="metebox_rashir_100">
          <a:extLst>
            <a:ext uri="{FF2B5EF4-FFF2-40B4-BE49-F238E27FC236}">
              <a16:creationId xmlns:a16="http://schemas.microsoft.com/office/drawing/2014/main" id="{8FD14F0B-34C9-85AE-472F-B7DBB7B70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6634511"/>
          <a:ext cx="571500" cy="424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66</xdr:row>
      <xdr:rowOff>76200</xdr:rowOff>
    </xdr:from>
    <xdr:to>
      <xdr:col>0</xdr:col>
      <xdr:colOff>1304925</xdr:colOff>
      <xdr:row>66</xdr:row>
      <xdr:rowOff>742950</xdr:rowOff>
    </xdr:to>
    <xdr:pic>
      <xdr:nvPicPr>
        <xdr:cNvPr id="1822792" name="Picture 31" descr="661_preview">
          <a:extLst>
            <a:ext uri="{FF2B5EF4-FFF2-40B4-BE49-F238E27FC236}">
              <a16:creationId xmlns:a16="http://schemas.microsoft.com/office/drawing/2014/main" id="{F117C4C5-412F-14B9-ED4F-821BEA23D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9" b="15749"/>
        <a:stretch>
          <a:fillRect/>
        </a:stretch>
      </xdr:blipFill>
      <xdr:spPr bwMode="auto">
        <a:xfrm>
          <a:off x="352425" y="17573625"/>
          <a:ext cx="952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68</xdr:row>
      <xdr:rowOff>161925</xdr:rowOff>
    </xdr:from>
    <xdr:to>
      <xdr:col>0</xdr:col>
      <xdr:colOff>1333500</xdr:colOff>
      <xdr:row>70</xdr:row>
      <xdr:rowOff>238125</xdr:rowOff>
    </xdr:to>
    <xdr:pic>
      <xdr:nvPicPr>
        <xdr:cNvPr id="1822793" name="Picture 24" descr="планка-длин22">
          <a:extLst>
            <a:ext uri="{FF2B5EF4-FFF2-40B4-BE49-F238E27FC236}">
              <a16:creationId xmlns:a16="http://schemas.microsoft.com/office/drawing/2014/main" id="{0FC8D29F-D300-B53F-8E80-C78B6EF0A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631025"/>
          <a:ext cx="9525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638176</xdr:colOff>
      <xdr:row>71</xdr:row>
      <xdr:rowOff>83792</xdr:rowOff>
    </xdr:from>
    <xdr:to>
      <xdr:col>0</xdr:col>
      <xdr:colOff>1241964</xdr:colOff>
      <xdr:row>72</xdr:row>
      <xdr:rowOff>238125</xdr:rowOff>
    </xdr:to>
    <xdr:pic>
      <xdr:nvPicPr>
        <xdr:cNvPr id="1822794" name="Picture 23" descr="планка-мал">
          <a:extLst>
            <a:ext uri="{FF2B5EF4-FFF2-40B4-BE49-F238E27FC236}">
              <a16:creationId xmlns:a16="http://schemas.microsoft.com/office/drawing/2014/main" id="{2DA02DFF-AB8E-74C9-C099-D523D3AA3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20400617"/>
          <a:ext cx="603788" cy="516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628650</xdr:colOff>
      <xdr:row>77</xdr:row>
      <xdr:rowOff>142875</xdr:rowOff>
    </xdr:from>
    <xdr:to>
      <xdr:col>0</xdr:col>
      <xdr:colOff>1438275</xdr:colOff>
      <xdr:row>79</xdr:row>
      <xdr:rowOff>257175</xdr:rowOff>
    </xdr:to>
    <xdr:pic>
      <xdr:nvPicPr>
        <xdr:cNvPr id="1822795" name="Picture 28" descr="m_podveska51A">
          <a:extLst>
            <a:ext uri="{FF2B5EF4-FFF2-40B4-BE49-F238E27FC236}">
              <a16:creationId xmlns:a16="http://schemas.microsoft.com/office/drawing/2014/main" id="{2E97002F-813C-5C11-6959-32420AE79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9093" r="926" b="13635"/>
        <a:stretch>
          <a:fillRect/>
        </a:stretch>
      </xdr:blipFill>
      <xdr:spPr bwMode="auto">
        <a:xfrm>
          <a:off x="628650" y="2333625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638176</xdr:colOff>
      <xdr:row>87</xdr:row>
      <xdr:rowOff>81986</xdr:rowOff>
    </xdr:from>
    <xdr:to>
      <xdr:col>0</xdr:col>
      <xdr:colOff>1381126</xdr:colOff>
      <xdr:row>87</xdr:row>
      <xdr:rowOff>533399</xdr:rowOff>
    </xdr:to>
    <xdr:pic>
      <xdr:nvPicPr>
        <xdr:cNvPr id="1822797" name="Picture 29" descr="Untitled-11">
          <a:extLst>
            <a:ext uri="{FF2B5EF4-FFF2-40B4-BE49-F238E27FC236}">
              <a16:creationId xmlns:a16="http://schemas.microsoft.com/office/drawing/2014/main" id="{1E0EA7CF-50A8-7AD1-FC97-4B718D45B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26790086"/>
          <a:ext cx="742950" cy="451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84</xdr:row>
      <xdr:rowOff>85725</xdr:rowOff>
    </xdr:from>
    <xdr:to>
      <xdr:col>0</xdr:col>
      <xdr:colOff>1047750</xdr:colOff>
      <xdr:row>84</xdr:row>
      <xdr:rowOff>504825</xdr:rowOff>
    </xdr:to>
    <xdr:pic>
      <xdr:nvPicPr>
        <xdr:cNvPr id="1822799" name="Рисунок 16" descr="http://zamki43.ru/image/cache/data/furnitura/mebelna/podveska/kungur/38-34-500x500.jpg">
          <a:extLst>
            <a:ext uri="{FF2B5EF4-FFF2-40B4-BE49-F238E27FC236}">
              <a16:creationId xmlns:a16="http://schemas.microsoft.com/office/drawing/2014/main" id="{29E97D40-0658-4B52-A129-1010A07E6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241250"/>
          <a:ext cx="4381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85</xdr:row>
      <xdr:rowOff>28575</xdr:rowOff>
    </xdr:from>
    <xdr:to>
      <xdr:col>0</xdr:col>
      <xdr:colOff>1041888</xdr:colOff>
      <xdr:row>85</xdr:row>
      <xdr:rowOff>447675</xdr:rowOff>
    </xdr:to>
    <xdr:pic>
      <xdr:nvPicPr>
        <xdr:cNvPr id="1822801" name="Рисунок 19" descr="http://72partner.ru/e/cart_new/product_image/21354.jpg">
          <a:extLst>
            <a:ext uri="{FF2B5EF4-FFF2-40B4-BE49-F238E27FC236}">
              <a16:creationId xmlns:a16="http://schemas.microsoft.com/office/drawing/2014/main" id="{4BA8E947-E767-AEF2-97AD-448EFD6A3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5717500"/>
          <a:ext cx="451338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811530</xdr:colOff>
      <xdr:row>89</xdr:row>
      <xdr:rowOff>165735</xdr:rowOff>
    </xdr:from>
    <xdr:ext cx="192007" cy="274619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067952F-43B6-A4B8-FDED-B29CD510AABC}"/>
            </a:ext>
          </a:extLst>
        </xdr:cNvPr>
        <xdr:cNvSpPr txBox="1"/>
      </xdr:nvSpPr>
      <xdr:spPr>
        <a:xfrm>
          <a:off x="815340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811530</xdr:colOff>
      <xdr:row>85</xdr:row>
      <xdr:rowOff>120015</xdr:rowOff>
    </xdr:from>
    <xdr:ext cx="191798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9344A23-89E2-EE07-DEE5-267F6121BA2A}"/>
            </a:ext>
          </a:extLst>
        </xdr:cNvPr>
        <xdr:cNvSpPr txBox="1"/>
      </xdr:nvSpPr>
      <xdr:spPr>
        <a:xfrm>
          <a:off x="830580" y="2183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600075</xdr:colOff>
      <xdr:row>88</xdr:row>
      <xdr:rowOff>76200</xdr:rowOff>
    </xdr:from>
    <xdr:to>
      <xdr:col>0</xdr:col>
      <xdr:colOff>1143000</xdr:colOff>
      <xdr:row>90</xdr:row>
      <xdr:rowOff>158465</xdr:rowOff>
    </xdr:to>
    <xdr:pic>
      <xdr:nvPicPr>
        <xdr:cNvPr id="1822805" name="Рисунок 22">
          <a:extLst>
            <a:ext uri="{FF2B5EF4-FFF2-40B4-BE49-F238E27FC236}">
              <a16:creationId xmlns:a16="http://schemas.microsoft.com/office/drawing/2014/main" id="{ACD8B1E7-4F01-813E-FB19-214F2C263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7355800"/>
          <a:ext cx="542925" cy="587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91</xdr:row>
      <xdr:rowOff>95250</xdr:rowOff>
    </xdr:from>
    <xdr:to>
      <xdr:col>0</xdr:col>
      <xdr:colOff>1285875</xdr:colOff>
      <xdr:row>92</xdr:row>
      <xdr:rowOff>311101</xdr:rowOff>
    </xdr:to>
    <xdr:pic>
      <xdr:nvPicPr>
        <xdr:cNvPr id="1822807" name="Picture 1024" descr="ПОДВЕСКА МЕБЕЛЬНАЯ Р-ОБРАЗНАЯ 36*67мм">
          <a:extLst>
            <a:ext uri="{FF2B5EF4-FFF2-40B4-BE49-F238E27FC236}">
              <a16:creationId xmlns:a16="http://schemas.microsoft.com/office/drawing/2014/main" id="{6322D4FF-C7B0-1A8C-FC63-01C6B830A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8346400"/>
          <a:ext cx="561975" cy="406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86</xdr:row>
      <xdr:rowOff>76200</xdr:rowOff>
    </xdr:from>
    <xdr:to>
      <xdr:col>0</xdr:col>
      <xdr:colOff>866775</xdr:colOff>
      <xdr:row>87</xdr:row>
      <xdr:rowOff>0</xdr:rowOff>
    </xdr:to>
    <xdr:pic>
      <xdr:nvPicPr>
        <xdr:cNvPr id="1822809" name="Рисунок 26" descr="a25c8aff803a58f514b2156588262c30_s200x0.png">
          <a:extLst>
            <a:ext uri="{FF2B5EF4-FFF2-40B4-BE49-F238E27FC236}">
              <a16:creationId xmlns:a16="http://schemas.microsoft.com/office/drawing/2014/main" id="{E332A8CC-7625-10C0-0F34-9B6982649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269950"/>
          <a:ext cx="2476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495301</xdr:colOff>
      <xdr:row>73</xdr:row>
      <xdr:rowOff>88271</xdr:rowOff>
    </xdr:from>
    <xdr:to>
      <xdr:col>0</xdr:col>
      <xdr:colOff>1257301</xdr:colOff>
      <xdr:row>74</xdr:row>
      <xdr:rowOff>3206</xdr:rowOff>
    </xdr:to>
    <xdr:pic>
      <xdr:nvPicPr>
        <xdr:cNvPr id="1822812" name="Рисунок 29" descr="6221003169.jpg">
          <a:extLst>
            <a:ext uri="{FF2B5EF4-FFF2-40B4-BE49-F238E27FC236}">
              <a16:creationId xmlns:a16="http://schemas.microsoft.com/office/drawing/2014/main" id="{EBF88DAF-C163-F6EE-AE41-9B525CDC0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21138521"/>
          <a:ext cx="762000" cy="505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262874</xdr:colOff>
      <xdr:row>52</xdr:row>
      <xdr:rowOff>118785</xdr:rowOff>
    </xdr:from>
    <xdr:to>
      <xdr:col>0</xdr:col>
      <xdr:colOff>1685925</xdr:colOff>
      <xdr:row>55</xdr:row>
      <xdr:rowOff>228598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BBBF79B-3462-3F89-7D11-BE29E90F7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74" y="14472960"/>
          <a:ext cx="1423051" cy="967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60</xdr:row>
      <xdr:rowOff>171450</xdr:rowOff>
    </xdr:from>
    <xdr:to>
      <xdr:col>0</xdr:col>
      <xdr:colOff>1162050</xdr:colOff>
      <xdr:row>60</xdr:row>
      <xdr:rowOff>628650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5FF1926-0E7D-563A-9F93-C00C072A8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5954375"/>
          <a:ext cx="6858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438151</xdr:colOff>
      <xdr:row>59</xdr:row>
      <xdr:rowOff>61912</xdr:rowOff>
    </xdr:from>
    <xdr:to>
      <xdr:col>0</xdr:col>
      <xdr:colOff>1143000</xdr:colOff>
      <xdr:row>59</xdr:row>
      <xdr:rowOff>590549</xdr:rowOff>
    </xdr:to>
    <xdr:pic>
      <xdr:nvPicPr>
        <xdr:cNvPr id="4" name="Рисунок 3" descr="Направляющие скрытого монтажа MODERN SLIDE L-450 полного выдвижения для деревянных ящиков с доводчиком — купить оптом и в розницу в интернет магазине GTV-Meridian.">
          <a:extLst>
            <a:ext uri="{FF2B5EF4-FFF2-40B4-BE49-F238E27FC236}">
              <a16:creationId xmlns:a16="http://schemas.microsoft.com/office/drawing/2014/main" id="{8DD0449A-7FE3-E101-F401-AF06ABBFD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1" y="16282987"/>
          <a:ext cx="704849" cy="528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276225</xdr:colOff>
      <xdr:row>74</xdr:row>
      <xdr:rowOff>28575</xdr:rowOff>
    </xdr:from>
    <xdr:to>
      <xdr:col>0</xdr:col>
      <xdr:colOff>948124</xdr:colOff>
      <xdr:row>75</xdr:row>
      <xdr:rowOff>0</xdr:rowOff>
    </xdr:to>
    <xdr:pic>
      <xdr:nvPicPr>
        <xdr:cNvPr id="5" name="Picture 21">
          <a:extLst>
            <a:ext uri="{FF2B5EF4-FFF2-40B4-BE49-F238E27FC236}">
              <a16:creationId xmlns:a16="http://schemas.microsoft.com/office/drawing/2014/main" id="{0172F5C8-BC74-4B97-A7E2-FDDD2078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1669375"/>
          <a:ext cx="671899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491067</xdr:colOff>
      <xdr:row>83</xdr:row>
      <xdr:rowOff>30360</xdr:rowOff>
    </xdr:from>
    <xdr:to>
      <xdr:col>0</xdr:col>
      <xdr:colOff>1419225</xdr:colOff>
      <xdr:row>83</xdr:row>
      <xdr:rowOff>552449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CBE1D2A-263E-304D-35F7-75888B932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91067" y="24900135"/>
          <a:ext cx="928158" cy="522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447675</xdr:colOff>
      <xdr:row>93</xdr:row>
      <xdr:rowOff>31749</xdr:rowOff>
    </xdr:from>
    <xdr:to>
      <xdr:col>0</xdr:col>
      <xdr:colOff>1162050</xdr:colOff>
      <xdr:row>93</xdr:row>
      <xdr:rowOff>507999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CA008DC-D37D-ED0A-1305-EA4672D12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8749624"/>
          <a:ext cx="714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323850</xdr:colOff>
      <xdr:row>76</xdr:row>
      <xdr:rowOff>66675</xdr:rowOff>
    </xdr:from>
    <xdr:to>
      <xdr:col>0</xdr:col>
      <xdr:colOff>1314450</xdr:colOff>
      <xdr:row>76</xdr:row>
      <xdr:rowOff>675357</xdr:rowOff>
    </xdr:to>
    <xdr:pic>
      <xdr:nvPicPr>
        <xdr:cNvPr id="9" name="Рисунок 1">
          <a:extLst>
            <a:ext uri="{FF2B5EF4-FFF2-40B4-BE49-F238E27FC236}">
              <a16:creationId xmlns:a16="http://schemas.microsoft.com/office/drawing/2014/main" id="{244AAE6C-AB15-49A5-B29A-D3CB0CB3C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2802850"/>
          <a:ext cx="990600" cy="608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75</xdr:row>
      <xdr:rowOff>68658</xdr:rowOff>
    </xdr:from>
    <xdr:to>
      <xdr:col>0</xdr:col>
      <xdr:colOff>1295400</xdr:colOff>
      <xdr:row>75</xdr:row>
      <xdr:rowOff>793372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9582082-C7E6-9DC5-685F-FC872A06D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2290483"/>
          <a:ext cx="923925" cy="724714"/>
        </a:xfrm>
        <a:prstGeom prst="rect">
          <a:avLst/>
        </a:prstGeom>
      </xdr:spPr>
    </xdr:pic>
    <xdr:clientData/>
  </xdr:twoCellAnchor>
  <xdr:oneCellAnchor>
    <xdr:from>
      <xdr:col>0</xdr:col>
      <xdr:colOff>457200</xdr:colOff>
      <xdr:row>81</xdr:row>
      <xdr:rowOff>95250</xdr:rowOff>
    </xdr:from>
    <xdr:ext cx="857249" cy="571499"/>
    <xdr:pic>
      <xdr:nvPicPr>
        <xdr:cNvPr id="10" name="Рисунок 9">
          <a:extLst>
            <a:ext uri="{FF2B5EF4-FFF2-40B4-BE49-F238E27FC236}">
              <a16:creationId xmlns:a16="http://schemas.microsoft.com/office/drawing/2014/main" id="{112BB834-E7E7-4412-98FE-799AC7E74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050750"/>
          <a:ext cx="857249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1790700</xdr:colOff>
      <xdr:row>130</xdr:row>
      <xdr:rowOff>0</xdr:rowOff>
    </xdr:from>
    <xdr:to>
      <xdr:col>1</xdr:col>
      <xdr:colOff>2819400</xdr:colOff>
      <xdr:row>131</xdr:row>
      <xdr:rowOff>104775</xdr:rowOff>
    </xdr:to>
    <xdr:sp macro="" textlink="">
      <xdr:nvSpPr>
        <xdr:cNvPr id="1819426" name="Text Box 81">
          <a:extLst>
            <a:ext uri="{FF2B5EF4-FFF2-40B4-BE49-F238E27FC236}">
              <a16:creationId xmlns:a16="http://schemas.microsoft.com/office/drawing/2014/main" id="{EEE91A02-42AA-82CE-AA6F-E9826FAF8578}"/>
            </a:ext>
          </a:extLst>
        </xdr:cNvPr>
        <xdr:cNvSpPr txBox="1">
          <a:spLocks noChangeArrowheads="1"/>
        </xdr:cNvSpPr>
      </xdr:nvSpPr>
      <xdr:spPr bwMode="auto">
        <a:xfrm>
          <a:off x="3562350" y="36252150"/>
          <a:ext cx="10287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19050</xdr:colOff>
      <xdr:row>2</xdr:row>
      <xdr:rowOff>47625</xdr:rowOff>
    </xdr:from>
    <xdr:to>
      <xdr:col>0</xdr:col>
      <xdr:colOff>1504950</xdr:colOff>
      <xdr:row>7</xdr:row>
      <xdr:rowOff>142875</xdr:rowOff>
    </xdr:to>
    <xdr:pic>
      <xdr:nvPicPr>
        <xdr:cNvPr id="1819429" name="Рисунок 108">
          <a:extLst>
            <a:ext uri="{FF2B5EF4-FFF2-40B4-BE49-F238E27FC236}">
              <a16:creationId xmlns:a16="http://schemas.microsoft.com/office/drawing/2014/main" id="{3746B059-0AAF-CD01-4D44-DFFCA6DFC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85850"/>
          <a:ext cx="14859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7</xdr:row>
      <xdr:rowOff>76200</xdr:rowOff>
    </xdr:from>
    <xdr:to>
      <xdr:col>0</xdr:col>
      <xdr:colOff>1514475</xdr:colOff>
      <xdr:row>10</xdr:row>
      <xdr:rowOff>142875</xdr:rowOff>
    </xdr:to>
    <xdr:pic>
      <xdr:nvPicPr>
        <xdr:cNvPr id="1819430" name="Рисунок 110">
          <a:extLst>
            <a:ext uri="{FF2B5EF4-FFF2-40B4-BE49-F238E27FC236}">
              <a16:creationId xmlns:a16="http://schemas.microsoft.com/office/drawing/2014/main" id="{447C845D-2956-286E-100C-6F5501588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66925"/>
          <a:ext cx="14763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12</xdr:row>
      <xdr:rowOff>28575</xdr:rowOff>
    </xdr:from>
    <xdr:to>
      <xdr:col>0</xdr:col>
      <xdr:colOff>1143000</xdr:colOff>
      <xdr:row>15</xdr:row>
      <xdr:rowOff>85725</xdr:rowOff>
    </xdr:to>
    <xdr:pic>
      <xdr:nvPicPr>
        <xdr:cNvPr id="1819431" name="Рисунок 111" descr="http://www.vikas.ru/images/catalog/osnova_krovati/osn_krov_sbor_v1.jpg">
          <a:extLst>
            <a:ext uri="{FF2B5EF4-FFF2-40B4-BE49-F238E27FC236}">
              <a16:creationId xmlns:a16="http://schemas.microsoft.com/office/drawing/2014/main" id="{7BA16B93-A07F-D170-8013-9AC1F408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58" r="9711"/>
        <a:stretch>
          <a:fillRect/>
        </a:stretch>
      </xdr:blipFill>
      <xdr:spPr bwMode="auto">
        <a:xfrm>
          <a:off x="247650" y="2971800"/>
          <a:ext cx="8953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990600</xdr:colOff>
      <xdr:row>42</xdr:row>
      <xdr:rowOff>38100</xdr:rowOff>
    </xdr:from>
    <xdr:to>
      <xdr:col>0</xdr:col>
      <xdr:colOff>1323975</xdr:colOff>
      <xdr:row>42</xdr:row>
      <xdr:rowOff>542925</xdr:rowOff>
    </xdr:to>
    <xdr:pic>
      <xdr:nvPicPr>
        <xdr:cNvPr id="1819432" name="Picture 1294" descr="3">
          <a:extLst>
            <a:ext uri="{FF2B5EF4-FFF2-40B4-BE49-F238E27FC236}">
              <a16:creationId xmlns:a16="http://schemas.microsoft.com/office/drawing/2014/main" id="{89D3459E-8AFC-B446-5C46-4B18A495F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1991975"/>
          <a:ext cx="3333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43</xdr:row>
      <xdr:rowOff>9525</xdr:rowOff>
    </xdr:from>
    <xdr:to>
      <xdr:col>0</xdr:col>
      <xdr:colOff>828675</xdr:colOff>
      <xdr:row>43</xdr:row>
      <xdr:rowOff>552450</xdr:rowOff>
    </xdr:to>
    <xdr:pic>
      <xdr:nvPicPr>
        <xdr:cNvPr id="1819433" name="Picture 1295" descr="2">
          <a:extLst>
            <a:ext uri="{FF2B5EF4-FFF2-40B4-BE49-F238E27FC236}">
              <a16:creationId xmlns:a16="http://schemas.microsoft.com/office/drawing/2014/main" id="{B0E20B45-7C9D-1E02-8974-1992E5DC2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553896">
          <a:off x="357187" y="12615863"/>
          <a:ext cx="5429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44</xdr:row>
      <xdr:rowOff>57150</xdr:rowOff>
    </xdr:from>
    <xdr:to>
      <xdr:col>0</xdr:col>
      <xdr:colOff>904875</xdr:colOff>
      <xdr:row>46</xdr:row>
      <xdr:rowOff>180975</xdr:rowOff>
    </xdr:to>
    <xdr:pic>
      <xdr:nvPicPr>
        <xdr:cNvPr id="1819434" name="Picture 5911" descr="3095copy8277801">
          <a:extLst>
            <a:ext uri="{FF2B5EF4-FFF2-40B4-BE49-F238E27FC236}">
              <a16:creationId xmlns:a16="http://schemas.microsoft.com/office/drawing/2014/main" id="{7454F2FF-174D-515E-44EB-488108E5F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610"/>
        <a:stretch>
          <a:fillRect/>
        </a:stretch>
      </xdr:blipFill>
      <xdr:spPr bwMode="auto">
        <a:xfrm>
          <a:off x="514350" y="13992225"/>
          <a:ext cx="3905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55</xdr:row>
      <xdr:rowOff>104774</xdr:rowOff>
    </xdr:from>
    <xdr:to>
      <xdr:col>0</xdr:col>
      <xdr:colOff>942975</xdr:colOff>
      <xdr:row>56</xdr:row>
      <xdr:rowOff>180974</xdr:rowOff>
    </xdr:to>
    <xdr:pic>
      <xdr:nvPicPr>
        <xdr:cNvPr id="1819435" name="Picture 5913" descr="4616copy5008901">
          <a:extLst>
            <a:ext uri="{FF2B5EF4-FFF2-40B4-BE49-F238E27FC236}">
              <a16:creationId xmlns:a16="http://schemas.microsoft.com/office/drawing/2014/main" id="{81886CA6-44E6-1BC2-73E0-48A1656F5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491"/>
        <a:stretch>
          <a:fillRect/>
        </a:stretch>
      </xdr:blipFill>
      <xdr:spPr bwMode="auto">
        <a:xfrm>
          <a:off x="400050" y="15944849"/>
          <a:ext cx="542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57</xdr:row>
      <xdr:rowOff>47625</xdr:rowOff>
    </xdr:from>
    <xdr:to>
      <xdr:col>0</xdr:col>
      <xdr:colOff>1057275</xdr:colOff>
      <xdr:row>58</xdr:row>
      <xdr:rowOff>0</xdr:rowOff>
    </xdr:to>
    <xdr:pic>
      <xdr:nvPicPr>
        <xdr:cNvPr id="1819436" name="Picture 23" descr="606_preview">
          <a:extLst>
            <a:ext uri="{FF2B5EF4-FFF2-40B4-BE49-F238E27FC236}">
              <a16:creationId xmlns:a16="http://schemas.microsoft.com/office/drawing/2014/main" id="{FDC8CE64-967F-47B1-F466-579132A1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90" r="12659"/>
        <a:stretch>
          <a:fillRect/>
        </a:stretch>
      </xdr:blipFill>
      <xdr:spPr bwMode="auto">
        <a:xfrm>
          <a:off x="581025" y="16363950"/>
          <a:ext cx="476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1143000</xdr:colOff>
      <xdr:row>58</xdr:row>
      <xdr:rowOff>142875</xdr:rowOff>
    </xdr:from>
    <xdr:to>
      <xdr:col>0</xdr:col>
      <xdr:colOff>1502230</xdr:colOff>
      <xdr:row>58</xdr:row>
      <xdr:rowOff>457201</xdr:rowOff>
    </xdr:to>
    <xdr:pic>
      <xdr:nvPicPr>
        <xdr:cNvPr id="1819437" name="img-current_picture" descr="&amp;Kcy;&amp;rcy;&amp;iecy;&amp;pcy;&amp;iecy;&amp;zhcy; &amp;dcy;&amp;lcy;&amp;yacy; &amp;ocy;&amp;pcy;&amp;ocy;&amp;rcy;&amp;ycy; &amp;Mcy;6 &amp;horbar; &amp;Mcy;&amp;acy;&amp;gcy;&amp;acy;&amp;zcy;&amp;icy;&amp;ncy; &amp;SHcy;&amp;acy;&amp;rcy;&amp;mcy;&amp;acy;&amp;ncy;">
          <a:extLst>
            <a:ext uri="{FF2B5EF4-FFF2-40B4-BE49-F238E27FC236}">
              <a16:creationId xmlns:a16="http://schemas.microsoft.com/office/drawing/2014/main" id="{F087D9F6-6645-9908-5220-FDF39D675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143000" y="17421225"/>
          <a:ext cx="359230" cy="31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59</xdr:row>
      <xdr:rowOff>87985</xdr:rowOff>
    </xdr:from>
    <xdr:to>
      <xdr:col>0</xdr:col>
      <xdr:colOff>990600</xdr:colOff>
      <xdr:row>60</xdr:row>
      <xdr:rowOff>276225</xdr:rowOff>
    </xdr:to>
    <xdr:pic>
      <xdr:nvPicPr>
        <xdr:cNvPr id="1819438" name="Picture 5602" descr="ножка50-44">
          <a:extLst>
            <a:ext uri="{FF2B5EF4-FFF2-40B4-BE49-F238E27FC236}">
              <a16:creationId xmlns:a16="http://schemas.microsoft.com/office/drawing/2014/main" id="{EDC48BCD-3D0C-9D08-243B-AB679D7B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890210"/>
          <a:ext cx="485775" cy="37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62</xdr:row>
      <xdr:rowOff>66675</xdr:rowOff>
    </xdr:from>
    <xdr:to>
      <xdr:col>0</xdr:col>
      <xdr:colOff>1047750</xdr:colOff>
      <xdr:row>65</xdr:row>
      <xdr:rowOff>57150</xdr:rowOff>
    </xdr:to>
    <xdr:pic>
      <xdr:nvPicPr>
        <xdr:cNvPr id="1819439" name="Picture 5912" descr="5058copy4192324">
          <a:extLst>
            <a:ext uri="{FF2B5EF4-FFF2-40B4-BE49-F238E27FC236}">
              <a16:creationId xmlns:a16="http://schemas.microsoft.com/office/drawing/2014/main" id="{2C2A51F4-75D3-8F20-B29B-0964DE803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587"/>
        <a:stretch>
          <a:fillRect/>
        </a:stretch>
      </xdr:blipFill>
      <xdr:spPr bwMode="auto">
        <a:xfrm>
          <a:off x="609600" y="18535650"/>
          <a:ext cx="4381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67</xdr:row>
      <xdr:rowOff>19050</xdr:rowOff>
    </xdr:from>
    <xdr:to>
      <xdr:col>0</xdr:col>
      <xdr:colOff>742950</xdr:colOff>
      <xdr:row>69</xdr:row>
      <xdr:rowOff>152400</xdr:rowOff>
    </xdr:to>
    <xdr:pic>
      <xdr:nvPicPr>
        <xdr:cNvPr id="1819441" name="Picture 48" descr="40-k_big">
          <a:extLst>
            <a:ext uri="{FF2B5EF4-FFF2-40B4-BE49-F238E27FC236}">
              <a16:creationId xmlns:a16="http://schemas.microsoft.com/office/drawing/2014/main" id="{EFE9A58A-7FE6-F8AF-D4B1-D9E46C210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9650075"/>
          <a:ext cx="4381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800100</xdr:colOff>
      <xdr:row>67</xdr:row>
      <xdr:rowOff>19050</xdr:rowOff>
    </xdr:from>
    <xdr:to>
      <xdr:col>0</xdr:col>
      <xdr:colOff>1200150</xdr:colOff>
      <xdr:row>69</xdr:row>
      <xdr:rowOff>180975</xdr:rowOff>
    </xdr:to>
    <xdr:pic>
      <xdr:nvPicPr>
        <xdr:cNvPr id="1819442" name="Picture 59" descr="IMG_3313">
          <a:extLst>
            <a:ext uri="{FF2B5EF4-FFF2-40B4-BE49-F238E27FC236}">
              <a16:creationId xmlns:a16="http://schemas.microsoft.com/office/drawing/2014/main" id="{193F23D0-E2D4-6591-2F67-38129CA37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9650075"/>
          <a:ext cx="400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70</xdr:row>
      <xdr:rowOff>47625</xdr:rowOff>
    </xdr:from>
    <xdr:to>
      <xdr:col>0</xdr:col>
      <xdr:colOff>1047750</xdr:colOff>
      <xdr:row>71</xdr:row>
      <xdr:rowOff>0</xdr:rowOff>
    </xdr:to>
    <xdr:pic>
      <xdr:nvPicPr>
        <xdr:cNvPr id="1819443" name="Picture 5627" descr="18-k_125">
          <a:extLst>
            <a:ext uri="{FF2B5EF4-FFF2-40B4-BE49-F238E27FC236}">
              <a16:creationId xmlns:a16="http://schemas.microsoft.com/office/drawing/2014/main" id="{910C2AA7-CEB6-B917-410D-10CCC10B4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040600"/>
          <a:ext cx="552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71</xdr:row>
      <xdr:rowOff>76200</xdr:rowOff>
    </xdr:from>
    <xdr:to>
      <xdr:col>0</xdr:col>
      <xdr:colOff>1047750</xdr:colOff>
      <xdr:row>73</xdr:row>
      <xdr:rowOff>114300</xdr:rowOff>
    </xdr:to>
    <xdr:pic>
      <xdr:nvPicPr>
        <xdr:cNvPr id="1819444" name="Picture 1299" descr="30ks_500">
          <a:extLst>
            <a:ext uri="{FF2B5EF4-FFF2-40B4-BE49-F238E27FC236}">
              <a16:creationId xmlns:a16="http://schemas.microsoft.com/office/drawing/2014/main" id="{A514CFE5-A0EA-E859-B8CF-DE67E60D4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0764500"/>
          <a:ext cx="561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447675</xdr:colOff>
      <xdr:row>77</xdr:row>
      <xdr:rowOff>79982</xdr:rowOff>
    </xdr:from>
    <xdr:to>
      <xdr:col>0</xdr:col>
      <xdr:colOff>1009650</xdr:colOff>
      <xdr:row>77</xdr:row>
      <xdr:rowOff>666750</xdr:rowOff>
    </xdr:to>
    <xdr:pic>
      <xdr:nvPicPr>
        <xdr:cNvPr id="1819445" name="Picture 5622" descr="61r-k_125">
          <a:extLst>
            <a:ext uri="{FF2B5EF4-FFF2-40B4-BE49-F238E27FC236}">
              <a16:creationId xmlns:a16="http://schemas.microsoft.com/office/drawing/2014/main" id="{A9795C53-C327-5510-9BA9-BD7ED362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1835082"/>
          <a:ext cx="561975" cy="586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571501</xdr:colOff>
      <xdr:row>74</xdr:row>
      <xdr:rowOff>114299</xdr:rowOff>
    </xdr:from>
    <xdr:to>
      <xdr:col>0</xdr:col>
      <xdr:colOff>1071213</xdr:colOff>
      <xdr:row>76</xdr:row>
      <xdr:rowOff>131151</xdr:rowOff>
    </xdr:to>
    <xdr:pic>
      <xdr:nvPicPr>
        <xdr:cNvPr id="1819446" name="Picture 5618" descr="60-k">
          <a:extLst>
            <a:ext uri="{FF2B5EF4-FFF2-40B4-BE49-F238E27FC236}">
              <a16:creationId xmlns:a16="http://schemas.microsoft.com/office/drawing/2014/main" id="{CAAC3549-30E8-5F0C-CBB1-F7E298E0D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0974049"/>
          <a:ext cx="499712" cy="521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495301</xdr:colOff>
      <xdr:row>78</xdr:row>
      <xdr:rowOff>57150</xdr:rowOff>
    </xdr:from>
    <xdr:to>
      <xdr:col>0</xdr:col>
      <xdr:colOff>990601</xdr:colOff>
      <xdr:row>79</xdr:row>
      <xdr:rowOff>255770</xdr:rowOff>
    </xdr:to>
    <xdr:pic>
      <xdr:nvPicPr>
        <xdr:cNvPr id="1819447" name="Picture 5623" descr="62k_125">
          <a:extLst>
            <a:ext uri="{FF2B5EF4-FFF2-40B4-BE49-F238E27FC236}">
              <a16:creationId xmlns:a16="http://schemas.microsoft.com/office/drawing/2014/main" id="{0EF910F7-06C3-B642-26E7-99754F883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22412325"/>
          <a:ext cx="495300" cy="50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80</xdr:row>
      <xdr:rowOff>66675</xdr:rowOff>
    </xdr:from>
    <xdr:to>
      <xdr:col>0</xdr:col>
      <xdr:colOff>1066800</xdr:colOff>
      <xdr:row>81</xdr:row>
      <xdr:rowOff>371475</xdr:rowOff>
    </xdr:to>
    <xdr:pic>
      <xdr:nvPicPr>
        <xdr:cNvPr id="1819448" name="Рисунок 135">
          <a:extLst>
            <a:ext uri="{FF2B5EF4-FFF2-40B4-BE49-F238E27FC236}">
              <a16:creationId xmlns:a16="http://schemas.microsoft.com/office/drawing/2014/main" id="{AC11FD24-6E61-544A-C940-F37DCC3F6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3021925"/>
          <a:ext cx="447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84</xdr:row>
      <xdr:rowOff>47625</xdr:rowOff>
    </xdr:from>
    <xdr:to>
      <xdr:col>0</xdr:col>
      <xdr:colOff>1143615</xdr:colOff>
      <xdr:row>86</xdr:row>
      <xdr:rowOff>161925</xdr:rowOff>
    </xdr:to>
    <xdr:pic>
      <xdr:nvPicPr>
        <xdr:cNvPr id="1819449" name="Рисунок 63">
          <a:extLst>
            <a:ext uri="{FF2B5EF4-FFF2-40B4-BE49-F238E27FC236}">
              <a16:creationId xmlns:a16="http://schemas.microsoft.com/office/drawing/2014/main" id="{9B1EE5C0-B38A-E01D-B588-5736649D4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5060275"/>
          <a:ext cx="59116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952500</xdr:colOff>
      <xdr:row>88</xdr:row>
      <xdr:rowOff>66675</xdr:rowOff>
    </xdr:from>
    <xdr:to>
      <xdr:col>0</xdr:col>
      <xdr:colOff>1519321</xdr:colOff>
      <xdr:row>89</xdr:row>
      <xdr:rowOff>171450</xdr:rowOff>
    </xdr:to>
    <xdr:pic>
      <xdr:nvPicPr>
        <xdr:cNvPr id="1819453" name="Рисунок 130" descr="http://www.klamet.ru/upload/iblock/a08/a0805a273adc24d2610ac24e8da590bf.jpg">
          <a:extLst>
            <a:ext uri="{FF2B5EF4-FFF2-40B4-BE49-F238E27FC236}">
              <a16:creationId xmlns:a16="http://schemas.microsoft.com/office/drawing/2014/main" id="{74DA34CE-8270-B9A9-B6FD-336F955E5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00" t="12500" r="6999" b="11000"/>
        <a:stretch>
          <a:fillRect/>
        </a:stretch>
      </xdr:blipFill>
      <xdr:spPr bwMode="auto">
        <a:xfrm>
          <a:off x="952500" y="25650825"/>
          <a:ext cx="566821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90</xdr:row>
      <xdr:rowOff>65314</xdr:rowOff>
    </xdr:from>
    <xdr:to>
      <xdr:col>0</xdr:col>
      <xdr:colOff>1085850</xdr:colOff>
      <xdr:row>91</xdr:row>
      <xdr:rowOff>238125</xdr:rowOff>
    </xdr:to>
    <xdr:pic>
      <xdr:nvPicPr>
        <xdr:cNvPr id="1819454" name="Picture 1300" descr="ork-52ks">
          <a:extLst>
            <a:ext uri="{FF2B5EF4-FFF2-40B4-BE49-F238E27FC236}">
              <a16:creationId xmlns:a16="http://schemas.microsoft.com/office/drawing/2014/main" id="{8130DA8F-AF71-2621-A920-791ACFC1F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6259064"/>
          <a:ext cx="552450" cy="449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92</xdr:row>
      <xdr:rowOff>171450</xdr:rowOff>
    </xdr:from>
    <xdr:to>
      <xdr:col>0</xdr:col>
      <xdr:colOff>1152525</xdr:colOff>
      <xdr:row>97</xdr:row>
      <xdr:rowOff>179733</xdr:rowOff>
    </xdr:to>
    <xdr:pic>
      <xdr:nvPicPr>
        <xdr:cNvPr id="1819455" name="Picture 1301" descr="ork-100k-75">
          <a:extLst>
            <a:ext uri="{FF2B5EF4-FFF2-40B4-BE49-F238E27FC236}">
              <a16:creationId xmlns:a16="http://schemas.microsoft.com/office/drawing/2014/main" id="{420C8401-A5EA-0138-7426-353611088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35" r="16667"/>
        <a:stretch>
          <a:fillRect/>
        </a:stretch>
      </xdr:blipFill>
      <xdr:spPr bwMode="auto">
        <a:xfrm>
          <a:off x="581025" y="26917650"/>
          <a:ext cx="571500" cy="1056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99</xdr:row>
      <xdr:rowOff>83919</xdr:rowOff>
    </xdr:from>
    <xdr:to>
      <xdr:col>0</xdr:col>
      <xdr:colOff>1000125</xdr:colOff>
      <xdr:row>99</xdr:row>
      <xdr:rowOff>542925</xdr:rowOff>
    </xdr:to>
    <xdr:pic>
      <xdr:nvPicPr>
        <xdr:cNvPr id="1819459" name="Picture 1303" descr="oru02_500">
          <a:extLst>
            <a:ext uri="{FF2B5EF4-FFF2-40B4-BE49-F238E27FC236}">
              <a16:creationId xmlns:a16="http://schemas.microsoft.com/office/drawing/2014/main" id="{1FD1ED0D-F859-D259-BE05-90A6BADCF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8258869"/>
          <a:ext cx="409575" cy="459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638175</xdr:colOff>
      <xdr:row>100</xdr:row>
      <xdr:rowOff>85726</xdr:rowOff>
    </xdr:from>
    <xdr:to>
      <xdr:col>0</xdr:col>
      <xdr:colOff>1047750</xdr:colOff>
      <xdr:row>100</xdr:row>
      <xdr:rowOff>578888</xdr:rowOff>
    </xdr:to>
    <xdr:pic>
      <xdr:nvPicPr>
        <xdr:cNvPr id="1819461" name="Picture 45" descr="Untitled-1">
          <a:extLst>
            <a:ext uri="{FF2B5EF4-FFF2-40B4-BE49-F238E27FC236}">
              <a16:creationId xmlns:a16="http://schemas.microsoft.com/office/drawing/2014/main" id="{93208E55-E330-133D-768B-862D9EA39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8870276"/>
          <a:ext cx="409575" cy="493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855345</xdr:colOff>
      <xdr:row>101</xdr:row>
      <xdr:rowOff>0</xdr:rowOff>
    </xdr:from>
    <xdr:ext cx="738180" cy="18370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2045930-B663-7D7E-E5C8-4D1F5CE150C3}"/>
            </a:ext>
          </a:extLst>
        </xdr:cNvPr>
        <xdr:cNvSpPr txBox="1"/>
      </xdr:nvSpPr>
      <xdr:spPr>
        <a:xfrm>
          <a:off x="857250" y="18421350"/>
          <a:ext cx="807406" cy="219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171450</xdr:colOff>
      <xdr:row>105</xdr:row>
      <xdr:rowOff>152400</xdr:rowOff>
    </xdr:from>
    <xdr:to>
      <xdr:col>0</xdr:col>
      <xdr:colOff>641820</xdr:colOff>
      <xdr:row>109</xdr:row>
      <xdr:rowOff>4916</xdr:rowOff>
    </xdr:to>
    <xdr:pic>
      <xdr:nvPicPr>
        <xdr:cNvPr id="1819468" name="Рисунок 113">
          <a:extLst>
            <a:ext uri="{FF2B5EF4-FFF2-40B4-BE49-F238E27FC236}">
              <a16:creationId xmlns:a16="http://schemas.microsoft.com/office/drawing/2014/main" id="{B1423FBD-6932-FF32-D151-7E6A50594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0" t="3448" r="17023" b="8620"/>
        <a:stretch>
          <a:fillRect/>
        </a:stretch>
      </xdr:blipFill>
      <xdr:spPr bwMode="auto">
        <a:xfrm>
          <a:off x="171450" y="31927800"/>
          <a:ext cx="470370" cy="614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800100</xdr:colOff>
      <xdr:row>114</xdr:row>
      <xdr:rowOff>48419</xdr:rowOff>
    </xdr:from>
    <xdr:to>
      <xdr:col>0</xdr:col>
      <xdr:colOff>1162050</xdr:colOff>
      <xdr:row>114</xdr:row>
      <xdr:rowOff>485775</xdr:rowOff>
    </xdr:to>
    <xdr:pic>
      <xdr:nvPicPr>
        <xdr:cNvPr id="1819470" name="Picture 13" descr="opora_222_300">
          <a:extLst>
            <a:ext uri="{FF2B5EF4-FFF2-40B4-BE49-F238E27FC236}">
              <a16:creationId xmlns:a16="http://schemas.microsoft.com/office/drawing/2014/main" id="{B0DFD93F-F867-E111-D2E8-AD28E79F3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33538319"/>
          <a:ext cx="361950" cy="437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457201</xdr:colOff>
      <xdr:row>116</xdr:row>
      <xdr:rowOff>47625</xdr:rowOff>
    </xdr:from>
    <xdr:to>
      <xdr:col>0</xdr:col>
      <xdr:colOff>1162051</xdr:colOff>
      <xdr:row>121</xdr:row>
      <xdr:rowOff>30130</xdr:rowOff>
    </xdr:to>
    <xdr:pic>
      <xdr:nvPicPr>
        <xdr:cNvPr id="1819471" name="Picture 5611" descr="11">
          <a:extLst>
            <a:ext uri="{FF2B5EF4-FFF2-40B4-BE49-F238E27FC236}">
              <a16:creationId xmlns:a16="http://schemas.microsoft.com/office/drawing/2014/main" id="{E48F1E4F-62C8-EED3-42E2-D0BF0505A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11" r="11111"/>
        <a:stretch>
          <a:fillRect/>
        </a:stretch>
      </xdr:blipFill>
      <xdr:spPr bwMode="auto">
        <a:xfrm>
          <a:off x="457201" y="34251900"/>
          <a:ext cx="704850" cy="93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41911</xdr:colOff>
      <xdr:row>121</xdr:row>
      <xdr:rowOff>72390</xdr:rowOff>
    </xdr:from>
    <xdr:ext cx="394594" cy="281468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E6670CC2-7FAD-1ADF-1EC2-3DFC48D1B827}"/>
            </a:ext>
          </a:extLst>
        </xdr:cNvPr>
        <xdr:cNvSpPr txBox="1"/>
      </xdr:nvSpPr>
      <xdr:spPr>
        <a:xfrm>
          <a:off x="47626" y="21202650"/>
          <a:ext cx="407346" cy="26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66675</xdr:colOff>
      <xdr:row>130</xdr:row>
      <xdr:rowOff>1</xdr:rowOff>
    </xdr:from>
    <xdr:ext cx="404536" cy="165509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EA1921C4-0C9A-CD60-8C6D-6B63346C45E8}"/>
            </a:ext>
          </a:extLst>
        </xdr:cNvPr>
        <xdr:cNvSpPr txBox="1"/>
      </xdr:nvSpPr>
      <xdr:spPr>
        <a:xfrm>
          <a:off x="66675" y="30965776"/>
          <a:ext cx="428625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/>
        </a:p>
      </xdr:txBody>
    </xdr:sp>
    <xdr:clientData/>
  </xdr:oneCellAnchor>
  <xdr:twoCellAnchor>
    <xdr:from>
      <xdr:col>0</xdr:col>
      <xdr:colOff>732478</xdr:colOff>
      <xdr:row>123</xdr:row>
      <xdr:rowOff>66675</xdr:rowOff>
    </xdr:from>
    <xdr:to>
      <xdr:col>0</xdr:col>
      <xdr:colOff>1123949</xdr:colOff>
      <xdr:row>125</xdr:row>
      <xdr:rowOff>247650</xdr:rowOff>
    </xdr:to>
    <xdr:pic>
      <xdr:nvPicPr>
        <xdr:cNvPr id="1819477" name="Рисунок 12">
          <a:extLst>
            <a:ext uri="{FF2B5EF4-FFF2-40B4-BE49-F238E27FC236}">
              <a16:creationId xmlns:a16="http://schemas.microsoft.com/office/drawing/2014/main" id="{1C04D635-7391-9C3D-396B-BD838BBBF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67" r="12675"/>
        <a:stretch>
          <a:fillRect/>
        </a:stretch>
      </xdr:blipFill>
      <xdr:spPr bwMode="auto">
        <a:xfrm>
          <a:off x="732478" y="35604450"/>
          <a:ext cx="391471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436245</xdr:colOff>
      <xdr:row>127</xdr:row>
      <xdr:rowOff>0</xdr:rowOff>
    </xdr:from>
    <xdr:ext cx="183876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5A5C99B-2A5F-5954-8F46-9B8E715206E7}"/>
            </a:ext>
          </a:extLst>
        </xdr:cNvPr>
        <xdr:cNvSpPr txBox="1"/>
      </xdr:nvSpPr>
      <xdr:spPr>
        <a:xfrm>
          <a:off x="434340" y="3418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>
    <xdr:from>
      <xdr:col>0</xdr:col>
      <xdr:colOff>733425</xdr:colOff>
      <xdr:row>126</xdr:row>
      <xdr:rowOff>76199</xdr:rowOff>
    </xdr:from>
    <xdr:to>
      <xdr:col>0</xdr:col>
      <xdr:colOff>1200150</xdr:colOff>
      <xdr:row>127</xdr:row>
      <xdr:rowOff>438428</xdr:rowOff>
    </xdr:to>
    <xdr:pic>
      <xdr:nvPicPr>
        <xdr:cNvPr id="1819480" name="Рисунок 36">
          <a:extLst>
            <a:ext uri="{FF2B5EF4-FFF2-40B4-BE49-F238E27FC236}">
              <a16:creationId xmlns:a16="http://schemas.microsoft.com/office/drawing/2014/main" id="{5936EB1A-7E56-D535-3977-46CF71AAD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11" r="16901"/>
        <a:stretch>
          <a:fillRect/>
        </a:stretch>
      </xdr:blipFill>
      <xdr:spPr bwMode="auto">
        <a:xfrm>
          <a:off x="733425" y="36299774"/>
          <a:ext cx="466725" cy="667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638175</xdr:colOff>
      <xdr:row>128</xdr:row>
      <xdr:rowOff>28575</xdr:rowOff>
    </xdr:from>
    <xdr:to>
      <xdr:col>0</xdr:col>
      <xdr:colOff>1247775</xdr:colOff>
      <xdr:row>129</xdr:row>
      <xdr:rowOff>371475</xdr:rowOff>
    </xdr:to>
    <xdr:pic>
      <xdr:nvPicPr>
        <xdr:cNvPr id="1819482" name="Рисунок 115" descr="C:\Users\комп2\Desktop\Для сайта\Направляющие и опоры\70.png">
          <a:extLst>
            <a:ext uri="{FF2B5EF4-FFF2-40B4-BE49-F238E27FC236}">
              <a16:creationId xmlns:a16="http://schemas.microsoft.com/office/drawing/2014/main" id="{EFC43AD6-AA66-B2FD-33CC-A59D2C4DE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35" t="4929" r="8276" b="5531"/>
        <a:stretch>
          <a:fillRect/>
        </a:stretch>
      </xdr:blipFill>
      <xdr:spPr bwMode="auto">
        <a:xfrm>
          <a:off x="638175" y="37052250"/>
          <a:ext cx="6096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360045</xdr:colOff>
      <xdr:row>130</xdr:row>
      <xdr:rowOff>0</xdr:rowOff>
    </xdr:from>
    <xdr:ext cx="208145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F6BCC483-0E1B-643B-4E8A-2CCDCE6F6932}"/>
            </a:ext>
          </a:extLst>
        </xdr:cNvPr>
        <xdr:cNvSpPr txBox="1"/>
      </xdr:nvSpPr>
      <xdr:spPr>
        <a:xfrm>
          <a:off x="7671435" y="35189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704850</xdr:colOff>
      <xdr:row>125</xdr:row>
      <xdr:rowOff>66675</xdr:rowOff>
    </xdr:from>
    <xdr:to>
      <xdr:col>0</xdr:col>
      <xdr:colOff>1219200</xdr:colOff>
      <xdr:row>125</xdr:row>
      <xdr:rowOff>238125</xdr:rowOff>
    </xdr:to>
    <xdr:sp macro="" textlink="">
      <xdr:nvSpPr>
        <xdr:cNvPr id="1819487" name="TextBox 98">
          <a:extLst>
            <a:ext uri="{FF2B5EF4-FFF2-40B4-BE49-F238E27FC236}">
              <a16:creationId xmlns:a16="http://schemas.microsoft.com/office/drawing/2014/main" id="{1C30C2C1-5DE6-645C-7B81-EB81B1D44753}"/>
            </a:ext>
          </a:extLst>
        </xdr:cNvPr>
        <xdr:cNvSpPr txBox="1">
          <a:spLocks noChangeArrowheads="1"/>
        </xdr:cNvSpPr>
      </xdr:nvSpPr>
      <xdr:spPr bwMode="auto">
        <a:xfrm>
          <a:off x="704850" y="35232975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809625</xdr:colOff>
      <xdr:row>132</xdr:row>
      <xdr:rowOff>76200</xdr:rowOff>
    </xdr:from>
    <xdr:to>
      <xdr:col>0</xdr:col>
      <xdr:colOff>1190625</xdr:colOff>
      <xdr:row>132</xdr:row>
      <xdr:rowOff>457200</xdr:rowOff>
    </xdr:to>
    <xdr:pic>
      <xdr:nvPicPr>
        <xdr:cNvPr id="1819491" name="Picture 5613" descr="30k_125">
          <a:extLst>
            <a:ext uri="{FF2B5EF4-FFF2-40B4-BE49-F238E27FC236}">
              <a16:creationId xmlns:a16="http://schemas.microsoft.com/office/drawing/2014/main" id="{53AAF2FE-4D39-29AD-2411-E8EF7C8E4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84810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133</xdr:row>
      <xdr:rowOff>45274</xdr:rowOff>
    </xdr:from>
    <xdr:to>
      <xdr:col>0</xdr:col>
      <xdr:colOff>1162050</xdr:colOff>
      <xdr:row>133</xdr:row>
      <xdr:rowOff>476249</xdr:rowOff>
    </xdr:to>
    <xdr:pic>
      <xdr:nvPicPr>
        <xdr:cNvPr id="1819492" name="Рисунок 126" descr="http://www.klamet.ru/upload/iblock/fbf/fbf4ba1c9f6103ffc3c7cb6ba2cdcd8e.jpg">
          <a:extLst>
            <a:ext uri="{FF2B5EF4-FFF2-40B4-BE49-F238E27FC236}">
              <a16:creationId xmlns:a16="http://schemas.microsoft.com/office/drawing/2014/main" id="{DFF74391-A75F-19BE-E2EC-D7E3DADBE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00" b="16800"/>
        <a:stretch>
          <a:fillRect/>
        </a:stretch>
      </xdr:blipFill>
      <xdr:spPr bwMode="auto">
        <a:xfrm>
          <a:off x="523875" y="38916799"/>
          <a:ext cx="638175" cy="43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134</xdr:row>
      <xdr:rowOff>133350</xdr:rowOff>
    </xdr:from>
    <xdr:to>
      <xdr:col>0</xdr:col>
      <xdr:colOff>1076325</xdr:colOff>
      <xdr:row>134</xdr:row>
      <xdr:rowOff>561975</xdr:rowOff>
    </xdr:to>
    <xdr:pic>
      <xdr:nvPicPr>
        <xdr:cNvPr id="1819495" name="Рисунок 135" descr="&amp;Ocy;&amp;Scy;&amp;Kcy;-20-&amp;Scy;">
          <a:extLst>
            <a:ext uri="{FF2B5EF4-FFF2-40B4-BE49-F238E27FC236}">
              <a16:creationId xmlns:a16="http://schemas.microsoft.com/office/drawing/2014/main" id="{DD7D8FE7-39B4-2694-D03F-FD01AB4DB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39" b="10464"/>
        <a:stretch>
          <a:fillRect/>
        </a:stretch>
      </xdr:blipFill>
      <xdr:spPr bwMode="auto">
        <a:xfrm>
          <a:off x="552450" y="39519225"/>
          <a:ext cx="5238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628651</xdr:colOff>
      <xdr:row>136</xdr:row>
      <xdr:rowOff>28575</xdr:rowOff>
    </xdr:from>
    <xdr:to>
      <xdr:col>0</xdr:col>
      <xdr:colOff>962025</xdr:colOff>
      <xdr:row>136</xdr:row>
      <xdr:rowOff>440586</xdr:rowOff>
    </xdr:to>
    <xdr:pic>
      <xdr:nvPicPr>
        <xdr:cNvPr id="1819497" name="Picture 5612" descr="sk100k_125">
          <a:extLst>
            <a:ext uri="{FF2B5EF4-FFF2-40B4-BE49-F238E27FC236}">
              <a16:creationId xmlns:a16="http://schemas.microsoft.com/office/drawing/2014/main" id="{D3F570BA-A521-12CF-3CC8-430D3249B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29" r="14517"/>
        <a:stretch>
          <a:fillRect/>
        </a:stretch>
      </xdr:blipFill>
      <xdr:spPr bwMode="auto">
        <a:xfrm>
          <a:off x="628651" y="41100375"/>
          <a:ext cx="333374" cy="412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847725</xdr:colOff>
      <xdr:row>137</xdr:row>
      <xdr:rowOff>38100</xdr:rowOff>
    </xdr:from>
    <xdr:to>
      <xdr:col>0</xdr:col>
      <xdr:colOff>1123950</xdr:colOff>
      <xdr:row>137</xdr:row>
      <xdr:rowOff>504825</xdr:rowOff>
    </xdr:to>
    <xdr:pic>
      <xdr:nvPicPr>
        <xdr:cNvPr id="1819501" name="Picture 25" descr="опора-конус">
          <a:extLst>
            <a:ext uri="{FF2B5EF4-FFF2-40B4-BE49-F238E27FC236}">
              <a16:creationId xmlns:a16="http://schemas.microsoft.com/office/drawing/2014/main" id="{405DFC8E-A867-A038-970A-528BA2F2F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41557575"/>
          <a:ext cx="2762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819150</xdr:colOff>
      <xdr:row>139</xdr:row>
      <xdr:rowOff>209550</xdr:rowOff>
    </xdr:from>
    <xdr:to>
      <xdr:col>0</xdr:col>
      <xdr:colOff>1276350</xdr:colOff>
      <xdr:row>141</xdr:row>
      <xdr:rowOff>180975</xdr:rowOff>
    </xdr:to>
    <xdr:pic>
      <xdr:nvPicPr>
        <xdr:cNvPr id="1819503" name="Picture 18" descr="615_preview">
          <a:extLst>
            <a:ext uri="{FF2B5EF4-FFF2-40B4-BE49-F238E27FC236}">
              <a16:creationId xmlns:a16="http://schemas.microsoft.com/office/drawing/2014/main" id="{4044188C-2F1A-33ED-65F3-D86A9301E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42014775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1042036</xdr:colOff>
      <xdr:row>143</xdr:row>
      <xdr:rowOff>0</xdr:rowOff>
    </xdr:from>
    <xdr:ext cx="554756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2BB75C25-3616-A0C6-E6A0-D5FDC04367F3}"/>
            </a:ext>
          </a:extLst>
        </xdr:cNvPr>
        <xdr:cNvSpPr txBox="1"/>
      </xdr:nvSpPr>
      <xdr:spPr>
        <a:xfrm>
          <a:off x="1042036" y="36614100"/>
          <a:ext cx="63478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657225</xdr:colOff>
      <xdr:row>144</xdr:row>
      <xdr:rowOff>47625</xdr:rowOff>
    </xdr:from>
    <xdr:to>
      <xdr:col>0</xdr:col>
      <xdr:colOff>1219200</xdr:colOff>
      <xdr:row>145</xdr:row>
      <xdr:rowOff>0</xdr:rowOff>
    </xdr:to>
    <xdr:pic>
      <xdr:nvPicPr>
        <xdr:cNvPr id="1819508" name="img-current_picture" descr="&amp;Rcy;&amp;ocy;&amp;lcy;&amp;icy;&amp;kcy;&amp;icy; &amp;ocy;&amp;bcy;&amp;ycy;&amp;chcy;&amp;ncy;&amp;ycy;&amp;iecy; &amp;dcy;&amp;lcy;&amp;yacy; &amp;kcy;&amp;rcy;&amp;iecy;&amp;scy;&amp;iecy;&amp;lcy; - &amp;Kcy;&amp;ocy;&amp;mcy;&amp;pcy;&amp;acy;&amp;ncy;&amp;icy;&amp;yacy; &amp;Pcy;&amp;rcy;&amp;ocy;&amp;mcy;&amp;ycy;&amp;shcy;&amp;lcy;&amp;iecy;&amp;ncy;&amp;ncy;&amp;ocy;&amp;iecy; &amp;kcy;&amp;ocy;&amp;lcy;&amp;iecy;&amp;scy;&amp;ocy;">
          <a:extLst>
            <a:ext uri="{FF2B5EF4-FFF2-40B4-BE49-F238E27FC236}">
              <a16:creationId xmlns:a16="http://schemas.microsoft.com/office/drawing/2014/main" id="{0AE5CEC9-1C8C-DE89-6A86-6D968F939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00" t="5969" r="28500" b="2"/>
        <a:stretch>
          <a:fillRect/>
        </a:stretch>
      </xdr:blipFill>
      <xdr:spPr bwMode="auto">
        <a:xfrm>
          <a:off x="657225" y="40119300"/>
          <a:ext cx="5619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148</xdr:row>
      <xdr:rowOff>57150</xdr:rowOff>
    </xdr:from>
    <xdr:to>
      <xdr:col>0</xdr:col>
      <xdr:colOff>1047750</xdr:colOff>
      <xdr:row>151</xdr:row>
      <xdr:rowOff>171450</xdr:rowOff>
    </xdr:to>
    <xdr:pic>
      <xdr:nvPicPr>
        <xdr:cNvPr id="1819509" name="Picture 32">
          <a:extLst>
            <a:ext uri="{FF2B5EF4-FFF2-40B4-BE49-F238E27FC236}">
              <a16:creationId xmlns:a16="http://schemas.microsoft.com/office/drawing/2014/main" id="{209F38C6-196D-9DC8-2258-DBC400E0C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65" r="5965"/>
        <a:stretch>
          <a:fillRect/>
        </a:stretch>
      </xdr:blipFill>
      <xdr:spPr bwMode="auto">
        <a:xfrm>
          <a:off x="561975" y="44538900"/>
          <a:ext cx="4857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152</xdr:row>
      <xdr:rowOff>28575</xdr:rowOff>
    </xdr:from>
    <xdr:to>
      <xdr:col>0</xdr:col>
      <xdr:colOff>695325</xdr:colOff>
      <xdr:row>155</xdr:row>
      <xdr:rowOff>104775</xdr:rowOff>
    </xdr:to>
    <xdr:pic>
      <xdr:nvPicPr>
        <xdr:cNvPr id="1819510" name="Picture 29">
          <a:extLst>
            <a:ext uri="{FF2B5EF4-FFF2-40B4-BE49-F238E27FC236}">
              <a16:creationId xmlns:a16="http://schemas.microsoft.com/office/drawing/2014/main" id="{BFFDC80F-D315-16DC-CD63-3786D4BC9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5272325"/>
          <a:ext cx="542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163</xdr:row>
      <xdr:rowOff>152400</xdr:rowOff>
    </xdr:from>
    <xdr:to>
      <xdr:col>0</xdr:col>
      <xdr:colOff>1133475</xdr:colOff>
      <xdr:row>167</xdr:row>
      <xdr:rowOff>19050</xdr:rowOff>
    </xdr:to>
    <xdr:pic>
      <xdr:nvPicPr>
        <xdr:cNvPr id="1819511" name="Picture 28">
          <a:extLst>
            <a:ext uri="{FF2B5EF4-FFF2-40B4-BE49-F238E27FC236}">
              <a16:creationId xmlns:a16="http://schemas.microsoft.com/office/drawing/2014/main" id="{EBEA1843-C4F1-6432-9134-437951C10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7110650"/>
          <a:ext cx="6953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170</xdr:row>
      <xdr:rowOff>85725</xdr:rowOff>
    </xdr:from>
    <xdr:to>
      <xdr:col>0</xdr:col>
      <xdr:colOff>962025</xdr:colOff>
      <xdr:row>171</xdr:row>
      <xdr:rowOff>219075</xdr:rowOff>
    </xdr:to>
    <xdr:pic>
      <xdr:nvPicPr>
        <xdr:cNvPr id="1819512" name="Picture 27" descr="колесо-ижевск-2">
          <a:extLst>
            <a:ext uri="{FF2B5EF4-FFF2-40B4-BE49-F238E27FC236}">
              <a16:creationId xmlns:a16="http://schemas.microsoft.com/office/drawing/2014/main" id="{A13A70BD-1E64-70B3-1B3A-1F5994771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4614972">
          <a:off x="519113" y="48239362"/>
          <a:ext cx="4953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172</xdr:row>
      <xdr:rowOff>104775</xdr:rowOff>
    </xdr:from>
    <xdr:to>
      <xdr:col>0</xdr:col>
      <xdr:colOff>1028700</xdr:colOff>
      <xdr:row>173</xdr:row>
      <xdr:rowOff>266700</xdr:rowOff>
    </xdr:to>
    <xdr:pic>
      <xdr:nvPicPr>
        <xdr:cNvPr id="1819514" name="Picture 5635" descr="ok-50-mh-pl">
          <a:extLst>
            <a:ext uri="{FF2B5EF4-FFF2-40B4-BE49-F238E27FC236}">
              <a16:creationId xmlns:a16="http://schemas.microsoft.com/office/drawing/2014/main" id="{2C410091-A6AA-50FF-E288-91329E58D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0634900"/>
          <a:ext cx="495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174</xdr:row>
      <xdr:rowOff>114300</xdr:rowOff>
    </xdr:from>
    <xdr:to>
      <xdr:col>0</xdr:col>
      <xdr:colOff>809625</xdr:colOff>
      <xdr:row>177</xdr:row>
      <xdr:rowOff>142875</xdr:rowOff>
    </xdr:to>
    <xdr:pic>
      <xdr:nvPicPr>
        <xdr:cNvPr id="1819515" name="Picture 8">
          <a:extLst>
            <a:ext uri="{FF2B5EF4-FFF2-40B4-BE49-F238E27FC236}">
              <a16:creationId xmlns:a16="http://schemas.microsoft.com/office/drawing/2014/main" id="{A3F380A1-9AAB-B82A-231E-E911561AD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55" b="6551"/>
        <a:stretch>
          <a:fillRect/>
        </a:stretch>
      </xdr:blipFill>
      <xdr:spPr bwMode="auto">
        <a:xfrm>
          <a:off x="9525" y="49615725"/>
          <a:ext cx="800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952500</xdr:colOff>
      <xdr:row>174</xdr:row>
      <xdr:rowOff>104775</xdr:rowOff>
    </xdr:from>
    <xdr:to>
      <xdr:col>0</xdr:col>
      <xdr:colOff>1466850</xdr:colOff>
      <xdr:row>176</xdr:row>
      <xdr:rowOff>228600</xdr:rowOff>
    </xdr:to>
    <xdr:pic>
      <xdr:nvPicPr>
        <xdr:cNvPr id="1819516" name="Рисунок 135">
          <a:extLst>
            <a:ext uri="{FF2B5EF4-FFF2-40B4-BE49-F238E27FC236}">
              <a16:creationId xmlns:a16="http://schemas.microsoft.com/office/drawing/2014/main" id="{9FB48C1A-86C4-33FE-9513-BE1E21CF0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8" t="3859"/>
        <a:stretch>
          <a:fillRect/>
        </a:stretch>
      </xdr:blipFill>
      <xdr:spPr bwMode="auto">
        <a:xfrm>
          <a:off x="952500" y="49606200"/>
          <a:ext cx="514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409575</xdr:colOff>
      <xdr:row>185</xdr:row>
      <xdr:rowOff>59493</xdr:rowOff>
    </xdr:from>
    <xdr:to>
      <xdr:col>0</xdr:col>
      <xdr:colOff>1143000</xdr:colOff>
      <xdr:row>187</xdr:row>
      <xdr:rowOff>181999</xdr:rowOff>
    </xdr:to>
    <xdr:pic>
      <xdr:nvPicPr>
        <xdr:cNvPr id="1819517" name="Рисунок 7">
          <a:extLst>
            <a:ext uri="{FF2B5EF4-FFF2-40B4-BE49-F238E27FC236}">
              <a16:creationId xmlns:a16="http://schemas.microsoft.com/office/drawing/2014/main" id="{2930EBA5-5B07-0117-BEB1-AFFE5E4E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5637868"/>
          <a:ext cx="733425" cy="694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47626</xdr:colOff>
      <xdr:row>198</xdr:row>
      <xdr:rowOff>27516</xdr:rowOff>
    </xdr:from>
    <xdr:to>
      <xdr:col>0</xdr:col>
      <xdr:colOff>790576</xdr:colOff>
      <xdr:row>199</xdr:row>
      <xdr:rowOff>361949</xdr:rowOff>
    </xdr:to>
    <xdr:pic>
      <xdr:nvPicPr>
        <xdr:cNvPr id="1819518" name="Picture 5609" descr="опора колес проз">
          <a:extLst>
            <a:ext uri="{FF2B5EF4-FFF2-40B4-BE49-F238E27FC236}">
              <a16:creationId xmlns:a16="http://schemas.microsoft.com/office/drawing/2014/main" id="{D6E45751-8CBF-795E-206F-09C64BBDC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024"/>
        <a:stretch>
          <a:fillRect/>
        </a:stretch>
      </xdr:blipFill>
      <xdr:spPr bwMode="auto">
        <a:xfrm>
          <a:off x="47626" y="58872966"/>
          <a:ext cx="742950" cy="715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914400</xdr:colOff>
      <xdr:row>199</xdr:row>
      <xdr:rowOff>133350</xdr:rowOff>
    </xdr:from>
    <xdr:to>
      <xdr:col>0</xdr:col>
      <xdr:colOff>1638300</xdr:colOff>
      <xdr:row>201</xdr:row>
      <xdr:rowOff>66675</xdr:rowOff>
    </xdr:to>
    <xdr:pic>
      <xdr:nvPicPr>
        <xdr:cNvPr id="1819519" name="Picture 5608" descr="опорпа кол проз">
          <a:extLst>
            <a:ext uri="{FF2B5EF4-FFF2-40B4-BE49-F238E27FC236}">
              <a16:creationId xmlns:a16="http://schemas.microsoft.com/office/drawing/2014/main" id="{ECD9119E-2581-BC46-27B7-4DF40383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94"/>
        <a:stretch>
          <a:fillRect/>
        </a:stretch>
      </xdr:blipFill>
      <xdr:spPr bwMode="auto">
        <a:xfrm>
          <a:off x="914400" y="59359800"/>
          <a:ext cx="7239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202</xdr:row>
      <xdr:rowOff>57150</xdr:rowOff>
    </xdr:from>
    <xdr:to>
      <xdr:col>0</xdr:col>
      <xdr:colOff>1181100</xdr:colOff>
      <xdr:row>202</xdr:row>
      <xdr:rowOff>628650</xdr:rowOff>
    </xdr:to>
    <xdr:pic>
      <xdr:nvPicPr>
        <xdr:cNvPr id="1819520" name="Рисунок 119" descr="http://www.izmf-fms.ru/data/files/catalog/kolesa/OK_c_plankoi.jpg">
          <a:extLst>
            <a:ext uri="{FF2B5EF4-FFF2-40B4-BE49-F238E27FC236}">
              <a16:creationId xmlns:a16="http://schemas.microsoft.com/office/drawing/2014/main" id="{AC7BC4CF-2DA9-5FDD-91E1-7B91C9350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02075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666750</xdr:colOff>
      <xdr:row>204</xdr:row>
      <xdr:rowOff>9525</xdr:rowOff>
    </xdr:from>
    <xdr:to>
      <xdr:col>0</xdr:col>
      <xdr:colOff>1143000</xdr:colOff>
      <xdr:row>205</xdr:row>
      <xdr:rowOff>238125</xdr:rowOff>
    </xdr:to>
    <xdr:pic>
      <xdr:nvPicPr>
        <xdr:cNvPr id="1819521" name="Рисунок 114" descr="http://www.izmf-fms.ru/data/files/catalog/kolesa/OK_H100.jpg">
          <a:extLst>
            <a:ext uri="{FF2B5EF4-FFF2-40B4-BE49-F238E27FC236}">
              <a16:creationId xmlns:a16="http://schemas.microsoft.com/office/drawing/2014/main" id="{3386EFAC-1219-A335-2EA4-74F11B2D4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1512450"/>
          <a:ext cx="4762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206</xdr:row>
      <xdr:rowOff>76200</xdr:rowOff>
    </xdr:from>
    <xdr:to>
      <xdr:col>0</xdr:col>
      <xdr:colOff>749618</xdr:colOff>
      <xdr:row>208</xdr:row>
      <xdr:rowOff>123825</xdr:rowOff>
    </xdr:to>
    <xdr:pic>
      <xdr:nvPicPr>
        <xdr:cNvPr id="1819523" name="Picture 30" descr="590_preview">
          <a:extLst>
            <a:ext uri="{FF2B5EF4-FFF2-40B4-BE49-F238E27FC236}">
              <a16:creationId xmlns:a16="http://schemas.microsoft.com/office/drawing/2014/main" id="{60D0B8FF-FAB4-8747-3BD2-C026A7345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3"/>
        <a:stretch>
          <a:fillRect/>
        </a:stretch>
      </xdr:blipFill>
      <xdr:spPr bwMode="auto">
        <a:xfrm>
          <a:off x="152400" y="62407800"/>
          <a:ext cx="597218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213</xdr:row>
      <xdr:rowOff>131054</xdr:rowOff>
    </xdr:from>
    <xdr:to>
      <xdr:col>0</xdr:col>
      <xdr:colOff>1038225</xdr:colOff>
      <xdr:row>214</xdr:row>
      <xdr:rowOff>304799</xdr:rowOff>
    </xdr:to>
    <xdr:pic>
      <xdr:nvPicPr>
        <xdr:cNvPr id="1819524" name="Picture 5638" descr="rolik_op_1">
          <a:extLst>
            <a:ext uri="{FF2B5EF4-FFF2-40B4-BE49-F238E27FC236}">
              <a16:creationId xmlns:a16="http://schemas.microsoft.com/office/drawing/2014/main" id="{47C71EB9-2E51-D0A7-245B-5158AD36B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5339204"/>
          <a:ext cx="485775" cy="421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217</xdr:row>
      <xdr:rowOff>39369</xdr:rowOff>
    </xdr:from>
    <xdr:to>
      <xdr:col>0</xdr:col>
      <xdr:colOff>1209675</xdr:colOff>
      <xdr:row>217</xdr:row>
      <xdr:rowOff>676274</xdr:rowOff>
    </xdr:to>
    <xdr:pic>
      <xdr:nvPicPr>
        <xdr:cNvPr id="1819525" name="Рисунок 116">
          <a:extLst>
            <a:ext uri="{FF2B5EF4-FFF2-40B4-BE49-F238E27FC236}">
              <a16:creationId xmlns:a16="http://schemas.microsoft.com/office/drawing/2014/main" id="{ECD8E243-1CB3-9649-D254-8DB74B4F1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5990469"/>
          <a:ext cx="561975" cy="636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135</xdr:row>
      <xdr:rowOff>76200</xdr:rowOff>
    </xdr:from>
    <xdr:to>
      <xdr:col>0</xdr:col>
      <xdr:colOff>1076325</xdr:colOff>
      <xdr:row>135</xdr:row>
      <xdr:rowOff>561975</xdr:rowOff>
    </xdr:to>
    <xdr:pic>
      <xdr:nvPicPr>
        <xdr:cNvPr id="1819526" name="Рисунок 140">
          <a:extLst>
            <a:ext uri="{FF2B5EF4-FFF2-40B4-BE49-F238E27FC236}">
              <a16:creationId xmlns:a16="http://schemas.microsoft.com/office/drawing/2014/main" id="{D21E5DB5-2651-3808-D8FA-0557715A9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009072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146</xdr:row>
      <xdr:rowOff>66675</xdr:rowOff>
    </xdr:from>
    <xdr:to>
      <xdr:col>0</xdr:col>
      <xdr:colOff>1181100</xdr:colOff>
      <xdr:row>146</xdr:row>
      <xdr:rowOff>647700</xdr:rowOff>
    </xdr:to>
    <xdr:pic>
      <xdr:nvPicPr>
        <xdr:cNvPr id="1819531" name="Рисунок 153">
          <a:extLst>
            <a:ext uri="{FF2B5EF4-FFF2-40B4-BE49-F238E27FC236}">
              <a16:creationId xmlns:a16="http://schemas.microsoft.com/office/drawing/2014/main" id="{B43FB0B5-A4E3-8879-889C-34A15B2E0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2395775"/>
          <a:ext cx="5334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31</xdr:row>
      <xdr:rowOff>133351</xdr:rowOff>
    </xdr:from>
    <xdr:to>
      <xdr:col>0</xdr:col>
      <xdr:colOff>1428750</xdr:colOff>
      <xdr:row>36</xdr:row>
      <xdr:rowOff>9526</xdr:rowOff>
    </xdr:to>
    <xdr:pic>
      <xdr:nvPicPr>
        <xdr:cNvPr id="1819532" name="Рисунок 146" descr="http://www.bptk.ru/files/new/Opory/9.png">
          <a:extLst>
            <a:ext uri="{FF2B5EF4-FFF2-40B4-BE49-F238E27FC236}">
              <a16:creationId xmlns:a16="http://schemas.microsoft.com/office/drawing/2014/main" id="{4B7A581B-3379-34F7-1029-42A35C3BF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197340">
          <a:off x="614362" y="9948864"/>
          <a:ext cx="9239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24</xdr:row>
      <xdr:rowOff>171450</xdr:rowOff>
    </xdr:from>
    <xdr:to>
      <xdr:col>0</xdr:col>
      <xdr:colOff>933450</xdr:colOff>
      <xdr:row>31</xdr:row>
      <xdr:rowOff>47625</xdr:rowOff>
    </xdr:to>
    <xdr:pic>
      <xdr:nvPicPr>
        <xdr:cNvPr id="1819533" name="Picture 10">
          <a:extLst>
            <a:ext uri="{FF2B5EF4-FFF2-40B4-BE49-F238E27FC236}">
              <a16:creationId xmlns:a16="http://schemas.microsoft.com/office/drawing/2014/main" id="{1B24C485-012C-0B90-2EA8-1705EB958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762875"/>
          <a:ext cx="7524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742950</xdr:colOff>
      <xdr:row>22</xdr:row>
      <xdr:rowOff>104775</xdr:rowOff>
    </xdr:from>
    <xdr:to>
      <xdr:col>0</xdr:col>
      <xdr:colOff>1390650</xdr:colOff>
      <xdr:row>22</xdr:row>
      <xdr:rowOff>590550</xdr:rowOff>
    </xdr:to>
    <xdr:pic>
      <xdr:nvPicPr>
        <xdr:cNvPr id="1819534" name="Рисунок 147" descr="http://chel.grouppartner.ru/upload/resize_cache/iblock/1c2/320_320_0/d5967579_e62d_11e3_a879_0025906b93c3_45bd50b6_5421_11e4_b64b_0025906b93c3.jpeg">
          <a:extLst>
            <a:ext uri="{FF2B5EF4-FFF2-40B4-BE49-F238E27FC236}">
              <a16:creationId xmlns:a16="http://schemas.microsoft.com/office/drawing/2014/main" id="{038D2179-6CCF-3ED7-5E31-32423AD05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62" t="5856" r="10313" b="7658"/>
        <a:stretch>
          <a:fillRect/>
        </a:stretch>
      </xdr:blipFill>
      <xdr:spPr bwMode="auto">
        <a:xfrm>
          <a:off x="742950" y="7534275"/>
          <a:ext cx="647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19</xdr:row>
      <xdr:rowOff>9525</xdr:rowOff>
    </xdr:from>
    <xdr:to>
      <xdr:col>0</xdr:col>
      <xdr:colOff>1133475</xdr:colOff>
      <xdr:row>19</xdr:row>
      <xdr:rowOff>685800</xdr:rowOff>
    </xdr:to>
    <xdr:pic>
      <xdr:nvPicPr>
        <xdr:cNvPr id="1819537" name="Рисунок 32">
          <a:extLst>
            <a:ext uri="{FF2B5EF4-FFF2-40B4-BE49-F238E27FC236}">
              <a16:creationId xmlns:a16="http://schemas.microsoft.com/office/drawing/2014/main" id="{E181DE31-2C5F-8590-AF26-A21182891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286375"/>
          <a:ext cx="361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20</xdr:row>
      <xdr:rowOff>102870</xdr:rowOff>
    </xdr:from>
    <xdr:to>
      <xdr:col>0</xdr:col>
      <xdr:colOff>1209675</xdr:colOff>
      <xdr:row>20</xdr:row>
      <xdr:rowOff>685800</xdr:rowOff>
    </xdr:to>
    <xdr:pic>
      <xdr:nvPicPr>
        <xdr:cNvPr id="1819538" name="image" descr="&amp;Ocy;&amp;pcy;&amp;ocy;&amp;rcy;&amp;acy; &amp;Mcy;&amp;Kcy;&amp;Rcy;&amp;Scy; &amp;pcy;&amp;iecy;&amp;rcy;&amp;iecy;&amp;vcy;&amp;iecy;&amp;rcy;&amp;ncy;&amp;ucy;&amp;tcy;&amp;acy;&amp;yacy; 40-32">
          <a:extLst>
            <a:ext uri="{FF2B5EF4-FFF2-40B4-BE49-F238E27FC236}">
              <a16:creationId xmlns:a16="http://schemas.microsoft.com/office/drawing/2014/main" id="{E588C795-7011-8916-663E-73FCB3E1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141720"/>
          <a:ext cx="64770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628650</xdr:colOff>
      <xdr:row>49</xdr:row>
      <xdr:rowOff>0</xdr:rowOff>
    </xdr:from>
    <xdr:to>
      <xdr:col>0</xdr:col>
      <xdr:colOff>1333500</xdr:colOff>
      <xdr:row>52</xdr:row>
      <xdr:rowOff>104775</xdr:rowOff>
    </xdr:to>
    <xdr:pic>
      <xdr:nvPicPr>
        <xdr:cNvPr id="1819539" name="Рисунок 155">
          <a:extLst>
            <a:ext uri="{FF2B5EF4-FFF2-40B4-BE49-F238E27FC236}">
              <a16:creationId xmlns:a16="http://schemas.microsoft.com/office/drawing/2014/main" id="{58FF28DB-9F92-C447-47C9-8747F0E12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4697075"/>
          <a:ext cx="7048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147</xdr:row>
      <xdr:rowOff>85725</xdr:rowOff>
    </xdr:from>
    <xdr:to>
      <xdr:col>0</xdr:col>
      <xdr:colOff>1209675</xdr:colOff>
      <xdr:row>148</xdr:row>
      <xdr:rowOff>0</xdr:rowOff>
    </xdr:to>
    <xdr:pic>
      <xdr:nvPicPr>
        <xdr:cNvPr id="1819540" name="Рисунок 131">
          <a:extLst>
            <a:ext uri="{FF2B5EF4-FFF2-40B4-BE49-F238E27FC236}">
              <a16:creationId xmlns:a16="http://schemas.microsoft.com/office/drawing/2014/main" id="{8EF8B9F5-5F82-F782-61E8-F96178D04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3805475"/>
          <a:ext cx="6572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58</xdr:row>
      <xdr:rowOff>66675</xdr:rowOff>
    </xdr:from>
    <xdr:to>
      <xdr:col>0</xdr:col>
      <xdr:colOff>933450</xdr:colOff>
      <xdr:row>58</xdr:row>
      <xdr:rowOff>427622</xdr:rowOff>
    </xdr:to>
    <xdr:pic>
      <xdr:nvPicPr>
        <xdr:cNvPr id="1819541" name="Picture 24" descr="1053_preview">
          <a:extLst>
            <a:ext uri="{FF2B5EF4-FFF2-40B4-BE49-F238E27FC236}">
              <a16:creationId xmlns:a16="http://schemas.microsoft.com/office/drawing/2014/main" id="{21E9DA1F-6464-EF94-02C1-9E3CB2176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8" r="21918"/>
        <a:stretch>
          <a:fillRect/>
        </a:stretch>
      </xdr:blipFill>
      <xdr:spPr bwMode="auto">
        <a:xfrm>
          <a:off x="647700" y="17345025"/>
          <a:ext cx="285750" cy="360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21</xdr:row>
      <xdr:rowOff>57150</xdr:rowOff>
    </xdr:from>
    <xdr:to>
      <xdr:col>0</xdr:col>
      <xdr:colOff>1343025</xdr:colOff>
      <xdr:row>21</xdr:row>
      <xdr:rowOff>581025</xdr:rowOff>
    </xdr:to>
    <xdr:pic>
      <xdr:nvPicPr>
        <xdr:cNvPr id="1819542" name="Picture 3712" descr="04f202b3a4766082c142d1e45082b244">
          <a:extLst>
            <a:ext uri="{FF2B5EF4-FFF2-40B4-BE49-F238E27FC236}">
              <a16:creationId xmlns:a16="http://schemas.microsoft.com/office/drawing/2014/main" id="{ED5010B0-308A-C48A-C1C5-C4A7705C8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858000"/>
          <a:ext cx="12954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18</xdr:row>
      <xdr:rowOff>9525</xdr:rowOff>
    </xdr:from>
    <xdr:to>
      <xdr:col>0</xdr:col>
      <xdr:colOff>1133475</xdr:colOff>
      <xdr:row>18</xdr:row>
      <xdr:rowOff>666750</xdr:rowOff>
    </xdr:to>
    <xdr:pic>
      <xdr:nvPicPr>
        <xdr:cNvPr id="1819546" name="Рисунок 32">
          <a:extLst>
            <a:ext uri="{FF2B5EF4-FFF2-40B4-BE49-F238E27FC236}">
              <a16:creationId xmlns:a16="http://schemas.microsoft.com/office/drawing/2014/main" id="{E7F98065-B97A-8568-37F6-12A2398DA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4524375"/>
          <a:ext cx="361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41911</xdr:colOff>
      <xdr:row>120</xdr:row>
      <xdr:rowOff>72390</xdr:rowOff>
    </xdr:from>
    <xdr:ext cx="394594" cy="281468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BAFD0BC3-D11A-C8BA-BFD8-D9921E4F9723}"/>
            </a:ext>
          </a:extLst>
        </xdr:cNvPr>
        <xdr:cNvSpPr txBox="1"/>
      </xdr:nvSpPr>
      <xdr:spPr>
        <a:xfrm>
          <a:off x="47626" y="29365575"/>
          <a:ext cx="407346" cy="26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590550</xdr:colOff>
      <xdr:row>145</xdr:row>
      <xdr:rowOff>66675</xdr:rowOff>
    </xdr:from>
    <xdr:to>
      <xdr:col>0</xdr:col>
      <xdr:colOff>1323975</xdr:colOff>
      <xdr:row>146</xdr:row>
      <xdr:rowOff>0</xdr:rowOff>
    </xdr:to>
    <xdr:pic>
      <xdr:nvPicPr>
        <xdr:cNvPr id="1819553" name="䌱㘷㜳ㄱ㠴䉂〴䙄㡂㙁䌳㑅㌱㙃㑃㙅" descr="NewPicture">
          <a:extLst>
            <a:ext uri="{FF2B5EF4-FFF2-40B4-BE49-F238E27FC236}">
              <a16:creationId xmlns:a16="http://schemas.microsoft.com/office/drawing/2014/main" id="{5DEF85B1-88D7-3AD3-C9B2-F4B7FFA8E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1614725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1042036</xdr:colOff>
      <xdr:row>143</xdr:row>
      <xdr:rowOff>0</xdr:rowOff>
    </xdr:from>
    <xdr:ext cx="554756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34EE3244-E15E-2FCD-8F05-CDDE77205148}"/>
            </a:ext>
          </a:extLst>
        </xdr:cNvPr>
        <xdr:cNvSpPr txBox="1"/>
      </xdr:nvSpPr>
      <xdr:spPr>
        <a:xfrm>
          <a:off x="1042036" y="36614100"/>
          <a:ext cx="63478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647700</xdr:colOff>
      <xdr:row>40</xdr:row>
      <xdr:rowOff>19050</xdr:rowOff>
    </xdr:from>
    <xdr:to>
      <xdr:col>0</xdr:col>
      <xdr:colOff>971550</xdr:colOff>
      <xdr:row>40</xdr:row>
      <xdr:rowOff>409575</xdr:rowOff>
    </xdr:to>
    <xdr:pic>
      <xdr:nvPicPr>
        <xdr:cNvPr id="1819555" name="Рисунок 121" descr="&amp;Ocy;&amp;pcy;&amp;ocy;&amp;rcy;&amp;acy; &amp;dcy;&amp;lcy;&amp;yacy; &amp;tcy;&amp;rcy;&amp;ucy;&amp;bcy;&amp;ycy; d=50">
          <a:extLst>
            <a:ext uri="{FF2B5EF4-FFF2-40B4-BE49-F238E27FC236}">
              <a16:creationId xmlns:a16="http://schemas.microsoft.com/office/drawing/2014/main" id="{E5F48626-BDAE-3EF5-1885-E4B4C7442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9091" r="13635" b="10001"/>
        <a:stretch>
          <a:fillRect/>
        </a:stretch>
      </xdr:blipFill>
      <xdr:spPr bwMode="auto">
        <a:xfrm>
          <a:off x="647700" y="11153775"/>
          <a:ext cx="323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41</xdr:row>
      <xdr:rowOff>28575</xdr:rowOff>
    </xdr:from>
    <xdr:to>
      <xdr:col>0</xdr:col>
      <xdr:colOff>976429</xdr:colOff>
      <xdr:row>41</xdr:row>
      <xdr:rowOff>390525</xdr:rowOff>
    </xdr:to>
    <xdr:pic>
      <xdr:nvPicPr>
        <xdr:cNvPr id="1819556" name="Рисунок 121" descr="&amp;Ocy;&amp;pcy;&amp;ocy;&amp;rcy;&amp;acy; &amp;dcy;&amp;lcy;&amp;yacy; &amp;tcy;&amp;rcy;&amp;ucy;&amp;bcy;&amp;ycy; d=50">
          <a:extLst>
            <a:ext uri="{FF2B5EF4-FFF2-40B4-BE49-F238E27FC236}">
              <a16:creationId xmlns:a16="http://schemas.microsoft.com/office/drawing/2014/main" id="{5DB3E1D1-B226-59A5-D424-50AB29AB3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9091" r="13635" b="10001"/>
        <a:stretch>
          <a:fillRect/>
        </a:stretch>
      </xdr:blipFill>
      <xdr:spPr bwMode="auto">
        <a:xfrm>
          <a:off x="676275" y="12392025"/>
          <a:ext cx="300154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38</xdr:row>
      <xdr:rowOff>57150</xdr:rowOff>
    </xdr:from>
    <xdr:to>
      <xdr:col>0</xdr:col>
      <xdr:colOff>981307</xdr:colOff>
      <xdr:row>38</xdr:row>
      <xdr:rowOff>390525</xdr:rowOff>
    </xdr:to>
    <xdr:pic>
      <xdr:nvPicPr>
        <xdr:cNvPr id="1819557" name="Рисунок 121" descr="&amp;Ocy;&amp;pcy;&amp;ocy;&amp;rcy;&amp;acy; &amp;dcy;&amp;lcy;&amp;yacy; &amp;tcy;&amp;rcy;&amp;ucy;&amp;bcy;&amp;ycy; d=50">
          <a:extLst>
            <a:ext uri="{FF2B5EF4-FFF2-40B4-BE49-F238E27FC236}">
              <a16:creationId xmlns:a16="http://schemas.microsoft.com/office/drawing/2014/main" id="{BE3F9A1B-AAAF-66FD-B58E-782658DA8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9091" r="13635" b="10001"/>
        <a:stretch>
          <a:fillRect/>
        </a:stretch>
      </xdr:blipFill>
      <xdr:spPr bwMode="auto">
        <a:xfrm>
          <a:off x="704850" y="11191875"/>
          <a:ext cx="276457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670636</xdr:colOff>
      <xdr:row>39</xdr:row>
      <xdr:rowOff>57903</xdr:rowOff>
    </xdr:from>
    <xdr:to>
      <xdr:col>0</xdr:col>
      <xdr:colOff>968707</xdr:colOff>
      <xdr:row>39</xdr:row>
      <xdr:rowOff>381523</xdr:rowOff>
    </xdr:to>
    <xdr:pic>
      <xdr:nvPicPr>
        <xdr:cNvPr id="1819558" name="Рисунок 121" descr="&amp;Ocy;&amp;pcy;&amp;ocy;&amp;rcy;&amp;acy; &amp;dcy;&amp;lcy;&amp;yacy; &amp;tcy;&amp;rcy;&amp;ucy;&amp;bcy;&amp;ycy; d=50">
          <a:extLst>
            <a:ext uri="{FF2B5EF4-FFF2-40B4-BE49-F238E27FC236}">
              <a16:creationId xmlns:a16="http://schemas.microsoft.com/office/drawing/2014/main" id="{40CE44B7-3802-4EAD-CE5A-8BBCFBE85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9091" r="13635" b="10001"/>
        <a:stretch>
          <a:fillRect/>
        </a:stretch>
      </xdr:blipFill>
      <xdr:spPr bwMode="auto">
        <a:xfrm>
          <a:off x="670636" y="11611728"/>
          <a:ext cx="298071" cy="323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781050</xdr:colOff>
      <xdr:row>154</xdr:row>
      <xdr:rowOff>123825</xdr:rowOff>
    </xdr:from>
    <xdr:to>
      <xdr:col>0</xdr:col>
      <xdr:colOff>1533525</xdr:colOff>
      <xdr:row>160</xdr:row>
      <xdr:rowOff>85725</xdr:rowOff>
    </xdr:to>
    <xdr:pic>
      <xdr:nvPicPr>
        <xdr:cNvPr id="1819560" name="Picture 30">
          <a:extLst>
            <a:ext uri="{FF2B5EF4-FFF2-40B4-BE49-F238E27FC236}">
              <a16:creationId xmlns:a16="http://schemas.microsoft.com/office/drawing/2014/main" id="{387BAFCE-4D15-EF0F-725A-D3A099082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47148750"/>
          <a:ext cx="7524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180</xdr:row>
      <xdr:rowOff>262889</xdr:rowOff>
    </xdr:from>
    <xdr:to>
      <xdr:col>0</xdr:col>
      <xdr:colOff>1314450</xdr:colOff>
      <xdr:row>182</xdr:row>
      <xdr:rowOff>285749</xdr:rowOff>
    </xdr:to>
    <xdr:pic>
      <xdr:nvPicPr>
        <xdr:cNvPr id="1819561" name="Picture 5340">
          <a:extLst>
            <a:ext uri="{FF2B5EF4-FFF2-40B4-BE49-F238E27FC236}">
              <a16:creationId xmlns:a16="http://schemas.microsoft.com/office/drawing/2014/main" id="{8DAD65BD-37D2-CEAF-5154-B2CF0006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53212364"/>
          <a:ext cx="942975" cy="889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130</xdr:row>
      <xdr:rowOff>25606</xdr:rowOff>
    </xdr:from>
    <xdr:to>
      <xdr:col>0</xdr:col>
      <xdr:colOff>1143000</xdr:colOff>
      <xdr:row>131</xdr:row>
      <xdr:rowOff>476250</xdr:rowOff>
    </xdr:to>
    <xdr:pic>
      <xdr:nvPicPr>
        <xdr:cNvPr id="1819562" name="Рисунок 143">
          <a:extLst>
            <a:ext uri="{FF2B5EF4-FFF2-40B4-BE49-F238E27FC236}">
              <a16:creationId xmlns:a16="http://schemas.microsoft.com/office/drawing/2014/main" id="{4A266404-BA54-C99B-E010-24CE0BE6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7735081"/>
          <a:ext cx="676275" cy="641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95250</xdr:colOff>
      <xdr:row>36</xdr:row>
      <xdr:rowOff>19050</xdr:rowOff>
    </xdr:from>
    <xdr:ext cx="164038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71E0293-B8BB-F8BD-3B49-314010E4D1A0}"/>
            </a:ext>
          </a:extLst>
        </xdr:cNvPr>
        <xdr:cNvSpPr txBox="1"/>
      </xdr:nvSpPr>
      <xdr:spPr>
        <a:xfrm>
          <a:off x="95250" y="10772775"/>
          <a:ext cx="164038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/>
            <a:t>центральное крепление</a:t>
          </a:r>
        </a:p>
      </xdr:txBody>
    </xdr:sp>
    <xdr:clientData/>
  </xdr:oneCellAnchor>
  <xdr:twoCellAnchor editAs="oneCell">
    <xdr:from>
      <xdr:col>0</xdr:col>
      <xdr:colOff>514350</xdr:colOff>
      <xdr:row>82</xdr:row>
      <xdr:rowOff>85725</xdr:rowOff>
    </xdr:from>
    <xdr:to>
      <xdr:col>0</xdr:col>
      <xdr:colOff>1133474</xdr:colOff>
      <xdr:row>82</xdr:row>
      <xdr:rowOff>704849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31AADDC-76C1-2046-EF2B-9B10C1540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3802975"/>
          <a:ext cx="619124" cy="619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1019175</xdr:colOff>
      <xdr:row>83</xdr:row>
      <xdr:rowOff>28575</xdr:rowOff>
    </xdr:from>
    <xdr:to>
      <xdr:col>0</xdr:col>
      <xdr:colOff>1533525</xdr:colOff>
      <xdr:row>83</xdr:row>
      <xdr:rowOff>542925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FFD18EF-6672-DF12-F8A1-3A1E15ED0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019175" y="24469725"/>
          <a:ext cx="5143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142876</xdr:colOff>
      <xdr:row>88</xdr:row>
      <xdr:rowOff>38100</xdr:rowOff>
    </xdr:from>
    <xdr:to>
      <xdr:col>0</xdr:col>
      <xdr:colOff>704850</xdr:colOff>
      <xdr:row>89</xdr:row>
      <xdr:rowOff>200024</xdr:rowOff>
    </xdr:to>
    <xdr:pic>
      <xdr:nvPicPr>
        <xdr:cNvPr id="7" name="Рисунок 6" descr="ОРК-18">
          <a:extLst>
            <a:ext uri="{FF2B5EF4-FFF2-40B4-BE49-F238E27FC236}">
              <a16:creationId xmlns:a16="http://schemas.microsoft.com/office/drawing/2014/main" id="{FCB38C2C-5ADA-A92B-B2B4-FE15B294C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5622250"/>
          <a:ext cx="561974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619125</xdr:colOff>
      <xdr:row>101</xdr:row>
      <xdr:rowOff>30050</xdr:rowOff>
    </xdr:from>
    <xdr:to>
      <xdr:col>0</xdr:col>
      <xdr:colOff>1162050</xdr:colOff>
      <xdr:row>101</xdr:row>
      <xdr:rowOff>438149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33461C2-5C5E-9C69-52E2-53C7475A0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9643275"/>
          <a:ext cx="542925" cy="408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401418</xdr:colOff>
      <xdr:row>102</xdr:row>
      <xdr:rowOff>76200</xdr:rowOff>
    </xdr:from>
    <xdr:to>
      <xdr:col>0</xdr:col>
      <xdr:colOff>923926</xdr:colOff>
      <xdr:row>102</xdr:row>
      <xdr:rowOff>613077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73958D6-2F03-C137-3A91-CF35508AF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418" y="30156150"/>
          <a:ext cx="522508" cy="536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514350</xdr:colOff>
      <xdr:row>104</xdr:row>
      <xdr:rowOff>9525</xdr:rowOff>
    </xdr:from>
    <xdr:to>
      <xdr:col>0</xdr:col>
      <xdr:colOff>1400175</xdr:colOff>
      <xdr:row>104</xdr:row>
      <xdr:rowOff>515711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9991F78-C144-D654-DDB2-A51C3D223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514350" y="30927675"/>
          <a:ext cx="885825" cy="506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981075</xdr:colOff>
      <xdr:row>103</xdr:row>
      <xdr:rowOff>66674</xdr:rowOff>
    </xdr:from>
    <xdr:to>
      <xdr:col>0</xdr:col>
      <xdr:colOff>1343024</xdr:colOff>
      <xdr:row>103</xdr:row>
      <xdr:rowOff>428623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C5C3B7D-46BB-05E2-FB3A-9FAAEEF6F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30794324"/>
          <a:ext cx="361949" cy="361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762001</xdr:colOff>
      <xdr:row>106</xdr:row>
      <xdr:rowOff>142874</xdr:rowOff>
    </xdr:from>
    <xdr:to>
      <xdr:col>0</xdr:col>
      <xdr:colOff>1445683</xdr:colOff>
      <xdr:row>112</xdr:row>
      <xdr:rowOff>19049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3ACC3F24-5EC5-3E1F-5DF7-7E74F175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2108774"/>
          <a:ext cx="683682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184</xdr:row>
      <xdr:rowOff>47625</xdr:rowOff>
    </xdr:from>
    <xdr:to>
      <xdr:col>0</xdr:col>
      <xdr:colOff>1123950</xdr:colOff>
      <xdr:row>184</xdr:row>
      <xdr:rowOff>590550</xdr:rowOff>
    </xdr:to>
    <xdr:pic>
      <xdr:nvPicPr>
        <xdr:cNvPr id="3" name="Рисунок 6">
          <a:extLst>
            <a:ext uri="{FF2B5EF4-FFF2-40B4-BE49-F238E27FC236}">
              <a16:creationId xmlns:a16="http://schemas.microsoft.com/office/drawing/2014/main" id="{47AED2D5-91FA-405B-ACA7-5BFB6AC3E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4616350"/>
          <a:ext cx="542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178</xdr:row>
      <xdr:rowOff>47625</xdr:rowOff>
    </xdr:from>
    <xdr:to>
      <xdr:col>0</xdr:col>
      <xdr:colOff>1181100</xdr:colOff>
      <xdr:row>179</xdr:row>
      <xdr:rowOff>276225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AFEDCC8B-9A87-CAB0-AD12-99CCEA1DF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2244625"/>
          <a:ext cx="6477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203</xdr:row>
      <xdr:rowOff>19050</xdr:rowOff>
    </xdr:from>
    <xdr:to>
      <xdr:col>0</xdr:col>
      <xdr:colOff>1200150</xdr:colOff>
      <xdr:row>203</xdr:row>
      <xdr:rowOff>647700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E6E5F370-84B6-4CFE-8D96-7733FAA3E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71500" y="60845700"/>
          <a:ext cx="6286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372049</xdr:colOff>
      <xdr:row>191</xdr:row>
      <xdr:rowOff>63578</xdr:rowOff>
    </xdr:from>
    <xdr:to>
      <xdr:col>0</xdr:col>
      <xdr:colOff>1466851</xdr:colOff>
      <xdr:row>194</xdr:row>
      <xdr:rowOff>161925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09DEBFF-F594-B65F-80A3-94BBFD753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049" y="57061178"/>
          <a:ext cx="1094802" cy="1022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666750</xdr:colOff>
      <xdr:row>195</xdr:row>
      <xdr:rowOff>104775</xdr:rowOff>
    </xdr:from>
    <xdr:to>
      <xdr:col>0</xdr:col>
      <xdr:colOff>1247775</xdr:colOff>
      <xdr:row>197</xdr:row>
      <xdr:rowOff>142875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31D1109-7BB5-21CB-9EF5-66C6290FF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8216800"/>
          <a:ext cx="581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561976</xdr:colOff>
      <xdr:row>210</xdr:row>
      <xdr:rowOff>19050</xdr:rowOff>
    </xdr:from>
    <xdr:to>
      <xdr:col>0</xdr:col>
      <xdr:colOff>1222945</xdr:colOff>
      <xdr:row>210</xdr:row>
      <xdr:rowOff>514350</xdr:rowOff>
    </xdr:to>
    <xdr:pic>
      <xdr:nvPicPr>
        <xdr:cNvPr id="19" name="Рисунок 18" descr="Ролик выкатной d18 с обрезиненным колесом">
          <a:extLst>
            <a:ext uri="{FF2B5EF4-FFF2-40B4-BE49-F238E27FC236}">
              <a16:creationId xmlns:a16="http://schemas.microsoft.com/office/drawing/2014/main" id="{32A77D4D-61F8-CAD1-3C9A-2CDA041D6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63341250"/>
          <a:ext cx="660969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342901</xdr:colOff>
      <xdr:row>211</xdr:row>
      <xdr:rowOff>22028</xdr:rowOff>
    </xdr:from>
    <xdr:to>
      <xdr:col>0</xdr:col>
      <xdr:colOff>1200151</xdr:colOff>
      <xdr:row>211</xdr:row>
      <xdr:rowOff>664412</xdr:rowOff>
    </xdr:to>
    <xdr:pic>
      <xdr:nvPicPr>
        <xdr:cNvPr id="20" name="Рисунок 19" descr="Ролик выкатной d45 с обрезиненным колесом">
          <a:extLst>
            <a:ext uri="{FF2B5EF4-FFF2-40B4-BE49-F238E27FC236}">
              <a16:creationId xmlns:a16="http://schemas.microsoft.com/office/drawing/2014/main" id="{F9BD4FA7-D8D7-968F-C0DF-8D4708323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63877628"/>
          <a:ext cx="857250" cy="642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819150</xdr:colOff>
      <xdr:row>207</xdr:row>
      <xdr:rowOff>22027</xdr:rowOff>
    </xdr:from>
    <xdr:to>
      <xdr:col>0</xdr:col>
      <xdr:colOff>1743075</xdr:colOff>
      <xdr:row>209</xdr:row>
      <xdr:rowOff>219074</xdr:rowOff>
    </xdr:to>
    <xdr:pic>
      <xdr:nvPicPr>
        <xdr:cNvPr id="21" name="Рисунок 20" descr="Ролик выкатной H44 с обрезиненным колесом">
          <a:extLst>
            <a:ext uri="{FF2B5EF4-FFF2-40B4-BE49-F238E27FC236}">
              <a16:creationId xmlns:a16="http://schemas.microsoft.com/office/drawing/2014/main" id="{ECAC6D14-9301-EBAE-A8EC-F8D95300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62601277"/>
          <a:ext cx="923925" cy="692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514351</xdr:colOff>
      <xdr:row>212</xdr:row>
      <xdr:rowOff>48117</xdr:rowOff>
    </xdr:from>
    <xdr:to>
      <xdr:col>0</xdr:col>
      <xdr:colOff>1276350</xdr:colOff>
      <xdr:row>212</xdr:row>
      <xdr:rowOff>619124</xdr:rowOff>
    </xdr:to>
    <xdr:pic>
      <xdr:nvPicPr>
        <xdr:cNvPr id="22" name="Рисунок 21" descr="Ролик направляющий МТ ">
          <a:extLst>
            <a:ext uri="{FF2B5EF4-FFF2-40B4-BE49-F238E27FC236}">
              <a16:creationId xmlns:a16="http://schemas.microsoft.com/office/drawing/2014/main" id="{4D30216C-A7F6-9602-FDFC-7187506E1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64627617"/>
          <a:ext cx="761999" cy="571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514351</xdr:colOff>
      <xdr:row>215</xdr:row>
      <xdr:rowOff>66674</xdr:rowOff>
    </xdr:from>
    <xdr:to>
      <xdr:col>0</xdr:col>
      <xdr:colOff>1254793</xdr:colOff>
      <xdr:row>215</xdr:row>
      <xdr:rowOff>600073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3028E168-F0D4-71F8-66C7-7BB6F5648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65827274"/>
          <a:ext cx="740442" cy="53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514351</xdr:colOff>
      <xdr:row>216</xdr:row>
      <xdr:rowOff>50441</xdr:rowOff>
    </xdr:from>
    <xdr:to>
      <xdr:col>0</xdr:col>
      <xdr:colOff>1314450</xdr:colOff>
      <xdr:row>216</xdr:row>
      <xdr:rowOff>580080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BEC935D9-0D67-73C1-0D1C-ECA87D4BB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66449216"/>
          <a:ext cx="800099" cy="529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30</xdr:row>
      <xdr:rowOff>257175</xdr:rowOff>
    </xdr:from>
    <xdr:to>
      <xdr:col>1</xdr:col>
      <xdr:colOff>1409700</xdr:colOff>
      <xdr:row>32</xdr:row>
      <xdr:rowOff>133350</xdr:rowOff>
    </xdr:to>
    <xdr:pic>
      <xdr:nvPicPr>
        <xdr:cNvPr id="1814890" name="Picture 41" descr="trd_big">
          <a:extLst>
            <a:ext uri="{FF2B5EF4-FFF2-40B4-BE49-F238E27FC236}">
              <a16:creationId xmlns:a16="http://schemas.microsoft.com/office/drawing/2014/main" id="{676D3F65-374C-54F2-FC99-BCF7400F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48" b="9448"/>
        <a:stretch>
          <a:fillRect/>
        </a:stretch>
      </xdr:blipFill>
      <xdr:spPr bwMode="auto">
        <a:xfrm>
          <a:off x="2514600" y="9229725"/>
          <a:ext cx="552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30</xdr:row>
      <xdr:rowOff>152400</xdr:rowOff>
    </xdr:from>
    <xdr:to>
      <xdr:col>1</xdr:col>
      <xdr:colOff>838200</xdr:colOff>
      <xdr:row>32</xdr:row>
      <xdr:rowOff>152400</xdr:rowOff>
    </xdr:to>
    <xdr:pic>
      <xdr:nvPicPr>
        <xdr:cNvPr id="1814891" name="Picture 38" descr="z-v_big">
          <a:extLst>
            <a:ext uri="{FF2B5EF4-FFF2-40B4-BE49-F238E27FC236}">
              <a16:creationId xmlns:a16="http://schemas.microsoft.com/office/drawing/2014/main" id="{3CC0B902-0C10-8CCE-1225-1FA4A586A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9124950"/>
          <a:ext cx="6000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1381125</xdr:colOff>
      <xdr:row>30</xdr:row>
      <xdr:rowOff>200025</xdr:rowOff>
    </xdr:from>
    <xdr:to>
      <xdr:col>1</xdr:col>
      <xdr:colOff>276225</xdr:colOff>
      <xdr:row>32</xdr:row>
      <xdr:rowOff>161925</xdr:rowOff>
    </xdr:to>
    <xdr:pic>
      <xdr:nvPicPr>
        <xdr:cNvPr id="1814892" name="Picture 39" descr="z-n_big">
          <a:extLst>
            <a:ext uri="{FF2B5EF4-FFF2-40B4-BE49-F238E27FC236}">
              <a16:creationId xmlns:a16="http://schemas.microsoft.com/office/drawing/2014/main" id="{15D5C51A-73EA-EC7E-373A-6C08D55BD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9172575"/>
          <a:ext cx="5524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773430</xdr:colOff>
      <xdr:row>33</xdr:row>
      <xdr:rowOff>120015</xdr:rowOff>
    </xdr:from>
    <xdr:to>
      <xdr:col>1</xdr:col>
      <xdr:colOff>1413399</xdr:colOff>
      <xdr:row>35</xdr:row>
      <xdr:rowOff>28331</xdr:rowOff>
    </xdr:to>
    <xdr:sp macro="" textlink="">
      <xdr:nvSpPr>
        <xdr:cNvPr id="5" name="Text Box 536">
          <a:extLst>
            <a:ext uri="{FF2B5EF4-FFF2-40B4-BE49-F238E27FC236}">
              <a16:creationId xmlns:a16="http://schemas.microsoft.com/office/drawing/2014/main" id="{AC829B66-7F9F-8069-3A06-12099168AABD}"/>
            </a:ext>
          </a:extLst>
        </xdr:cNvPr>
        <xdr:cNvSpPr txBox="1">
          <a:spLocks noChangeArrowheads="1"/>
        </xdr:cNvSpPr>
      </xdr:nvSpPr>
      <xdr:spPr bwMode="auto">
        <a:xfrm>
          <a:off x="2419350" y="7439025"/>
          <a:ext cx="6667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соединитель</a:t>
          </a:r>
        </a:p>
      </xdr:txBody>
    </xdr:sp>
    <xdr:clientData/>
  </xdr:twoCellAnchor>
  <xdr:twoCellAnchor editAs="oneCell">
    <xdr:from>
      <xdr:col>0</xdr:col>
      <xdr:colOff>1337310</xdr:colOff>
      <xdr:row>33</xdr:row>
      <xdr:rowOff>76200</xdr:rowOff>
    </xdr:from>
    <xdr:to>
      <xdr:col>1</xdr:col>
      <xdr:colOff>359840</xdr:colOff>
      <xdr:row>35</xdr:row>
      <xdr:rowOff>72692</xdr:rowOff>
    </xdr:to>
    <xdr:sp macro="" textlink="">
      <xdr:nvSpPr>
        <xdr:cNvPr id="6" name="Text Box 536">
          <a:extLst>
            <a:ext uri="{FF2B5EF4-FFF2-40B4-BE49-F238E27FC236}">
              <a16:creationId xmlns:a16="http://schemas.microsoft.com/office/drawing/2014/main" id="{12BE6D62-BF2C-D4D4-0A6E-BB6BE1A71850}"/>
            </a:ext>
          </a:extLst>
        </xdr:cNvPr>
        <xdr:cNvSpPr txBox="1">
          <a:spLocks noChangeArrowheads="1"/>
        </xdr:cNvSpPr>
      </xdr:nvSpPr>
      <xdr:spPr bwMode="auto">
        <a:xfrm>
          <a:off x="1343025" y="7400925"/>
          <a:ext cx="6667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заглушка</a:t>
          </a:r>
          <a:r>
            <a:rPr lang="ru-RU" sz="800" b="0" i="0" strike="noStrike" baseline="0">
              <a:solidFill>
                <a:srgbClr val="000000"/>
              </a:solidFill>
              <a:latin typeface="Arial"/>
              <a:cs typeface="Arial"/>
            </a:rPr>
            <a:t> нижняя</a:t>
          </a:r>
          <a:endParaRPr lang="ru-RU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251460</xdr:colOff>
      <xdr:row>33</xdr:row>
      <xdr:rowOff>85725</xdr:rowOff>
    </xdr:from>
    <xdr:to>
      <xdr:col>1</xdr:col>
      <xdr:colOff>845561</xdr:colOff>
      <xdr:row>35</xdr:row>
      <xdr:rowOff>72829</xdr:rowOff>
    </xdr:to>
    <xdr:sp macro="" textlink="">
      <xdr:nvSpPr>
        <xdr:cNvPr id="7" name="Text Box 536">
          <a:extLst>
            <a:ext uri="{FF2B5EF4-FFF2-40B4-BE49-F238E27FC236}">
              <a16:creationId xmlns:a16="http://schemas.microsoft.com/office/drawing/2014/main" id="{9A2E157F-1CCA-C040-19B3-8D80436FD948}"/>
            </a:ext>
          </a:extLst>
        </xdr:cNvPr>
        <xdr:cNvSpPr txBox="1">
          <a:spLocks noChangeArrowheads="1"/>
        </xdr:cNvSpPr>
      </xdr:nvSpPr>
      <xdr:spPr bwMode="auto">
        <a:xfrm>
          <a:off x="1914525" y="7410450"/>
          <a:ext cx="5810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заглушка верхняя</a:t>
          </a:r>
        </a:p>
      </xdr:txBody>
    </xdr:sp>
    <xdr:clientData/>
  </xdr:twoCellAnchor>
  <xdr:twoCellAnchor editAs="oneCell">
    <xdr:from>
      <xdr:col>0</xdr:col>
      <xdr:colOff>447676</xdr:colOff>
      <xdr:row>4</xdr:row>
      <xdr:rowOff>47626</xdr:rowOff>
    </xdr:from>
    <xdr:to>
      <xdr:col>0</xdr:col>
      <xdr:colOff>962026</xdr:colOff>
      <xdr:row>5</xdr:row>
      <xdr:rowOff>180976</xdr:rowOff>
    </xdr:to>
    <xdr:pic>
      <xdr:nvPicPr>
        <xdr:cNvPr id="1814898" name="Рисунок 33">
          <a:extLst>
            <a:ext uri="{FF2B5EF4-FFF2-40B4-BE49-F238E27FC236}">
              <a16:creationId xmlns:a16="http://schemas.microsoft.com/office/drawing/2014/main" id="{E4C21DBD-EF0B-9EAB-8B38-BC1F36178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2105026"/>
          <a:ext cx="5143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6</xdr:row>
      <xdr:rowOff>133350</xdr:rowOff>
    </xdr:from>
    <xdr:to>
      <xdr:col>0</xdr:col>
      <xdr:colOff>638175</xdr:colOff>
      <xdr:row>9</xdr:row>
      <xdr:rowOff>66675</xdr:rowOff>
    </xdr:to>
    <xdr:pic>
      <xdr:nvPicPr>
        <xdr:cNvPr id="1814899" name="Picture 7" descr="110704">
          <a:extLst>
            <a:ext uri="{FF2B5EF4-FFF2-40B4-BE49-F238E27FC236}">
              <a16:creationId xmlns:a16="http://schemas.microsoft.com/office/drawing/2014/main" id="{0892BB79-1675-C946-AEA2-D61DDDAE0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2" r="32565"/>
        <a:stretch>
          <a:fillRect/>
        </a:stretch>
      </xdr:blipFill>
      <xdr:spPr bwMode="auto">
        <a:xfrm>
          <a:off x="114300" y="2590800"/>
          <a:ext cx="5238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914400</xdr:colOff>
      <xdr:row>8</xdr:row>
      <xdr:rowOff>19048</xdr:rowOff>
    </xdr:from>
    <xdr:to>
      <xdr:col>0</xdr:col>
      <xdr:colOff>1543050</xdr:colOff>
      <xdr:row>10</xdr:row>
      <xdr:rowOff>47623</xdr:rowOff>
    </xdr:to>
    <xdr:pic>
      <xdr:nvPicPr>
        <xdr:cNvPr id="1814900" name="Picture 10" descr="штанга-овал">
          <a:extLst>
            <a:ext uri="{FF2B5EF4-FFF2-40B4-BE49-F238E27FC236}">
              <a16:creationId xmlns:a16="http://schemas.microsoft.com/office/drawing/2014/main" id="{AC0C2C48-C441-FCFA-ADF6-8598D0806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799471">
          <a:off x="914400" y="2666998"/>
          <a:ext cx="628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542926</xdr:colOff>
      <xdr:row>17</xdr:row>
      <xdr:rowOff>76201</xdr:rowOff>
    </xdr:from>
    <xdr:to>
      <xdr:col>0</xdr:col>
      <xdr:colOff>1019176</xdr:colOff>
      <xdr:row>17</xdr:row>
      <xdr:rowOff>455587</xdr:rowOff>
    </xdr:to>
    <xdr:pic>
      <xdr:nvPicPr>
        <xdr:cNvPr id="1814901" name="Picture 11">
          <a:extLst>
            <a:ext uri="{FF2B5EF4-FFF2-40B4-BE49-F238E27FC236}">
              <a16:creationId xmlns:a16="http://schemas.microsoft.com/office/drawing/2014/main" id="{80AED50D-4A1E-27D4-719A-DBEB9A20E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51" t="9615"/>
        <a:stretch>
          <a:fillRect/>
        </a:stretch>
      </xdr:blipFill>
      <xdr:spPr bwMode="auto">
        <a:xfrm>
          <a:off x="542926" y="5762626"/>
          <a:ext cx="476250" cy="37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1104901</xdr:colOff>
      <xdr:row>23</xdr:row>
      <xdr:rowOff>47624</xdr:rowOff>
    </xdr:from>
    <xdr:to>
      <xdr:col>0</xdr:col>
      <xdr:colOff>1380305</xdr:colOff>
      <xdr:row>23</xdr:row>
      <xdr:rowOff>457199</xdr:rowOff>
    </xdr:to>
    <xdr:pic>
      <xdr:nvPicPr>
        <xdr:cNvPr id="1814902" name="Picture 43" descr="Untitled-1">
          <a:extLst>
            <a:ext uri="{FF2B5EF4-FFF2-40B4-BE49-F238E27FC236}">
              <a16:creationId xmlns:a16="http://schemas.microsoft.com/office/drawing/2014/main" id="{B6E0B6CC-B6F4-9323-475A-55E12FF46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1" y="8324849"/>
          <a:ext cx="275404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733426</xdr:colOff>
      <xdr:row>19</xdr:row>
      <xdr:rowOff>76200</xdr:rowOff>
    </xdr:from>
    <xdr:to>
      <xdr:col>0</xdr:col>
      <xdr:colOff>1060740</xdr:colOff>
      <xdr:row>19</xdr:row>
      <xdr:rowOff>504825</xdr:rowOff>
    </xdr:to>
    <xdr:pic>
      <xdr:nvPicPr>
        <xdr:cNvPr id="1814903" name="Picture 3" descr="штангодер-овал">
          <a:extLst>
            <a:ext uri="{FF2B5EF4-FFF2-40B4-BE49-F238E27FC236}">
              <a16:creationId xmlns:a16="http://schemas.microsoft.com/office/drawing/2014/main" id="{B922F7B2-4496-8634-6C71-F0FE5A28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38" r="24657"/>
        <a:stretch>
          <a:fillRect/>
        </a:stretch>
      </xdr:blipFill>
      <xdr:spPr bwMode="auto">
        <a:xfrm>
          <a:off x="733426" y="6858000"/>
          <a:ext cx="327314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23</xdr:row>
      <xdr:rowOff>47625</xdr:rowOff>
    </xdr:from>
    <xdr:to>
      <xdr:col>0</xdr:col>
      <xdr:colOff>590550</xdr:colOff>
      <xdr:row>23</xdr:row>
      <xdr:rowOff>428625</xdr:rowOff>
    </xdr:to>
    <xdr:pic>
      <xdr:nvPicPr>
        <xdr:cNvPr id="1814904" name="Picture 9" descr="832_preview">
          <a:extLst>
            <a:ext uri="{FF2B5EF4-FFF2-40B4-BE49-F238E27FC236}">
              <a16:creationId xmlns:a16="http://schemas.microsoft.com/office/drawing/2014/main" id="{56E87573-DE37-86E5-51A8-F5B6AF13F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0" t="-4651" r="21054" b="6976"/>
        <a:stretch>
          <a:fillRect/>
        </a:stretch>
      </xdr:blipFill>
      <xdr:spPr bwMode="auto">
        <a:xfrm>
          <a:off x="152400" y="8324850"/>
          <a:ext cx="4381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22</xdr:row>
      <xdr:rowOff>85725</xdr:rowOff>
    </xdr:from>
    <xdr:to>
      <xdr:col>0</xdr:col>
      <xdr:colOff>963580</xdr:colOff>
      <xdr:row>22</xdr:row>
      <xdr:rowOff>457200</xdr:rowOff>
    </xdr:to>
    <xdr:pic>
      <xdr:nvPicPr>
        <xdr:cNvPr id="1814905" name="Picture 8" descr="835_preview">
          <a:extLst>
            <a:ext uri="{FF2B5EF4-FFF2-40B4-BE49-F238E27FC236}">
              <a16:creationId xmlns:a16="http://schemas.microsoft.com/office/drawing/2014/main" id="{39CEB511-59B6-586B-4B39-DD20E839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770"/>
        <a:stretch>
          <a:fillRect/>
        </a:stretch>
      </xdr:blipFill>
      <xdr:spPr bwMode="auto">
        <a:xfrm>
          <a:off x="523875" y="7886700"/>
          <a:ext cx="43970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20</xdr:row>
      <xdr:rowOff>38100</xdr:rowOff>
    </xdr:from>
    <xdr:to>
      <xdr:col>0</xdr:col>
      <xdr:colOff>1120462</xdr:colOff>
      <xdr:row>21</xdr:row>
      <xdr:rowOff>209550</xdr:rowOff>
    </xdr:to>
    <xdr:pic>
      <xdr:nvPicPr>
        <xdr:cNvPr id="1814906" name="Рисунок 19">
          <a:extLst>
            <a:ext uri="{FF2B5EF4-FFF2-40B4-BE49-F238E27FC236}">
              <a16:creationId xmlns:a16="http://schemas.microsoft.com/office/drawing/2014/main" id="{04FEB593-898C-EF9B-640C-1FB5DE177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7362825"/>
          <a:ext cx="577537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25</xdr:row>
      <xdr:rowOff>123825</xdr:rowOff>
    </xdr:from>
    <xdr:to>
      <xdr:col>0</xdr:col>
      <xdr:colOff>1295400</xdr:colOff>
      <xdr:row>27</xdr:row>
      <xdr:rowOff>171450</xdr:rowOff>
    </xdr:to>
    <xdr:pic>
      <xdr:nvPicPr>
        <xdr:cNvPr id="1814907" name="Picture 15" descr="230_1">
          <a:extLst>
            <a:ext uri="{FF2B5EF4-FFF2-40B4-BE49-F238E27FC236}">
              <a16:creationId xmlns:a16="http://schemas.microsoft.com/office/drawing/2014/main" id="{79F690EE-7471-0560-F88D-36EEC20D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0" t="31081" b="32779"/>
        <a:stretch>
          <a:fillRect/>
        </a:stretch>
      </xdr:blipFill>
      <xdr:spPr bwMode="auto">
        <a:xfrm>
          <a:off x="152400" y="9839325"/>
          <a:ext cx="11430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304800</xdr:rowOff>
    </xdr:from>
    <xdr:to>
      <xdr:col>0</xdr:col>
      <xdr:colOff>752475</xdr:colOff>
      <xdr:row>33</xdr:row>
      <xdr:rowOff>28575</xdr:rowOff>
    </xdr:to>
    <xdr:pic>
      <xdr:nvPicPr>
        <xdr:cNvPr id="1814912" name="Picture 37" descr="kru_big">
          <a:extLst>
            <a:ext uri="{FF2B5EF4-FFF2-40B4-BE49-F238E27FC236}">
              <a16:creationId xmlns:a16="http://schemas.microsoft.com/office/drawing/2014/main" id="{D04555DB-1073-8B0D-46CC-E8B5D48A3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94" b="17722"/>
        <a:stretch>
          <a:fillRect/>
        </a:stretch>
      </xdr:blipFill>
      <xdr:spPr bwMode="auto">
        <a:xfrm>
          <a:off x="0" y="9277350"/>
          <a:ext cx="752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30</xdr:row>
      <xdr:rowOff>171450</xdr:rowOff>
    </xdr:from>
    <xdr:to>
      <xdr:col>0</xdr:col>
      <xdr:colOff>1400175</xdr:colOff>
      <xdr:row>33</xdr:row>
      <xdr:rowOff>28575</xdr:rowOff>
    </xdr:to>
    <xdr:pic>
      <xdr:nvPicPr>
        <xdr:cNvPr id="1814913" name="Picture 40" descr="tr">
          <a:extLst>
            <a:ext uri="{FF2B5EF4-FFF2-40B4-BE49-F238E27FC236}">
              <a16:creationId xmlns:a16="http://schemas.microsoft.com/office/drawing/2014/main" id="{9CBDB794-A015-F7FB-2FE5-E6E283C58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9144000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38101</xdr:colOff>
      <xdr:row>33</xdr:row>
      <xdr:rowOff>11429</xdr:rowOff>
    </xdr:from>
    <xdr:ext cx="623190" cy="29868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1CA7C46-0E72-0160-F34D-3E4EA4E3217A}"/>
            </a:ext>
          </a:extLst>
        </xdr:cNvPr>
        <xdr:cNvSpPr txBox="1"/>
      </xdr:nvSpPr>
      <xdr:spPr>
        <a:xfrm>
          <a:off x="38101" y="9420224"/>
          <a:ext cx="64198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900"/>
            <a:t>Крючок</a:t>
          </a:r>
        </a:p>
      </xdr:txBody>
    </xdr:sp>
    <xdr:clientData/>
  </xdr:oneCellAnchor>
  <xdr:oneCellAnchor>
    <xdr:from>
      <xdr:col>0</xdr:col>
      <xdr:colOff>659131</xdr:colOff>
      <xdr:row>33</xdr:row>
      <xdr:rowOff>47626</xdr:rowOff>
    </xdr:from>
    <xdr:ext cx="707441" cy="25805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8F5EE9D0-9279-B602-C955-EDE6EE0C4228}"/>
            </a:ext>
          </a:extLst>
        </xdr:cNvPr>
        <xdr:cNvSpPr txBox="1"/>
      </xdr:nvSpPr>
      <xdr:spPr>
        <a:xfrm>
          <a:off x="662941" y="9829801"/>
          <a:ext cx="703316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900"/>
            <a:t>Тройник</a:t>
          </a:r>
        </a:p>
      </xdr:txBody>
    </xdr:sp>
    <xdr:clientData/>
  </xdr:oneCellAnchor>
  <xdr:twoCellAnchor editAs="oneCell">
    <xdr:from>
      <xdr:col>0</xdr:col>
      <xdr:colOff>161925</xdr:colOff>
      <xdr:row>38</xdr:row>
      <xdr:rowOff>180975</xdr:rowOff>
    </xdr:from>
    <xdr:to>
      <xdr:col>0</xdr:col>
      <xdr:colOff>1114425</xdr:colOff>
      <xdr:row>41</xdr:row>
      <xdr:rowOff>123825</xdr:rowOff>
    </xdr:to>
    <xdr:pic>
      <xdr:nvPicPr>
        <xdr:cNvPr id="1814916" name="Picture 4">
          <a:extLst>
            <a:ext uri="{FF2B5EF4-FFF2-40B4-BE49-F238E27FC236}">
              <a16:creationId xmlns:a16="http://schemas.microsoft.com/office/drawing/2014/main" id="{E711F630-9643-FDDE-FB4D-B2C3BB3B6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17" t="7936" r="11243" b="7936"/>
        <a:stretch>
          <a:fillRect/>
        </a:stretch>
      </xdr:blipFill>
      <xdr:spPr bwMode="auto">
        <a:xfrm>
          <a:off x="161925" y="11944350"/>
          <a:ext cx="952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978156</xdr:colOff>
      <xdr:row>43</xdr:row>
      <xdr:rowOff>155651</xdr:rowOff>
    </xdr:from>
    <xdr:to>
      <xdr:col>0</xdr:col>
      <xdr:colOff>1503428</xdr:colOff>
      <xdr:row>47</xdr:row>
      <xdr:rowOff>17887</xdr:rowOff>
    </xdr:to>
    <xdr:pic>
      <xdr:nvPicPr>
        <xdr:cNvPr id="1814917" name="Picture 13" descr="36_img">
          <a:extLst>
            <a:ext uri="{FF2B5EF4-FFF2-40B4-BE49-F238E27FC236}">
              <a16:creationId xmlns:a16="http://schemas.microsoft.com/office/drawing/2014/main" id="{3E12DAD6-10CF-591E-87EB-59B515525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57" t="10484" r="19745" b="8871"/>
        <a:stretch>
          <a:fillRect/>
        </a:stretch>
      </xdr:blipFill>
      <xdr:spPr bwMode="auto">
        <a:xfrm rot="1014474">
          <a:off x="978156" y="13081076"/>
          <a:ext cx="525272" cy="624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43</xdr:row>
      <xdr:rowOff>152400</xdr:rowOff>
    </xdr:from>
    <xdr:to>
      <xdr:col>0</xdr:col>
      <xdr:colOff>904875</xdr:colOff>
      <xdr:row>46</xdr:row>
      <xdr:rowOff>123825</xdr:rowOff>
    </xdr:to>
    <xdr:pic>
      <xdr:nvPicPr>
        <xdr:cNvPr id="1814918" name="Рисунок 33" descr="http://www.wecome.ru/file/product/p2_1251.jpg">
          <a:extLst>
            <a:ext uri="{FF2B5EF4-FFF2-40B4-BE49-F238E27FC236}">
              <a16:creationId xmlns:a16="http://schemas.microsoft.com/office/drawing/2014/main" id="{967167E3-B85F-3C51-0E7A-23B5D93EF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69" b="2"/>
        <a:stretch>
          <a:fillRect/>
        </a:stretch>
      </xdr:blipFill>
      <xdr:spPr bwMode="auto">
        <a:xfrm>
          <a:off x="95250" y="13077825"/>
          <a:ext cx="8096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</xdr:row>
      <xdr:rowOff>66675</xdr:rowOff>
    </xdr:from>
    <xdr:to>
      <xdr:col>0</xdr:col>
      <xdr:colOff>714375</xdr:colOff>
      <xdr:row>52</xdr:row>
      <xdr:rowOff>0</xdr:rowOff>
    </xdr:to>
    <xdr:pic>
      <xdr:nvPicPr>
        <xdr:cNvPr id="1814919" name="Рисунок 33">
          <a:extLst>
            <a:ext uri="{FF2B5EF4-FFF2-40B4-BE49-F238E27FC236}">
              <a16:creationId xmlns:a16="http://schemas.microsoft.com/office/drawing/2014/main" id="{2E6DFE0E-1241-7082-0529-0DBFEE6A5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921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50</xdr:row>
      <xdr:rowOff>66675</xdr:rowOff>
    </xdr:from>
    <xdr:to>
      <xdr:col>0</xdr:col>
      <xdr:colOff>1581150</xdr:colOff>
      <xdr:row>52</xdr:row>
      <xdr:rowOff>180975</xdr:rowOff>
    </xdr:to>
    <xdr:pic>
      <xdr:nvPicPr>
        <xdr:cNvPr id="1814920" name="Рисунок 34">
          <a:extLst>
            <a:ext uri="{FF2B5EF4-FFF2-40B4-BE49-F238E27FC236}">
              <a16:creationId xmlns:a16="http://schemas.microsoft.com/office/drawing/2014/main" id="{14AA7212-ECAF-1504-3895-DD573CDF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773150"/>
          <a:ext cx="8667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533400</xdr:colOff>
      <xdr:row>16</xdr:row>
      <xdr:rowOff>76200</xdr:rowOff>
    </xdr:from>
    <xdr:to>
      <xdr:col>0</xdr:col>
      <xdr:colOff>962025</xdr:colOff>
      <xdr:row>16</xdr:row>
      <xdr:rowOff>583306</xdr:rowOff>
    </xdr:to>
    <xdr:pic>
      <xdr:nvPicPr>
        <xdr:cNvPr id="1814921" name="Picture 6">
          <a:extLst>
            <a:ext uri="{FF2B5EF4-FFF2-40B4-BE49-F238E27FC236}">
              <a16:creationId xmlns:a16="http://schemas.microsoft.com/office/drawing/2014/main" id="{FF24C6DD-1F37-9F72-50E8-9F125DE91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172075"/>
          <a:ext cx="428625" cy="507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542925</xdr:colOff>
      <xdr:row>15</xdr:row>
      <xdr:rowOff>123825</xdr:rowOff>
    </xdr:from>
    <xdr:to>
      <xdr:col>0</xdr:col>
      <xdr:colOff>887896</xdr:colOff>
      <xdr:row>15</xdr:row>
      <xdr:rowOff>447675</xdr:rowOff>
    </xdr:to>
    <xdr:pic>
      <xdr:nvPicPr>
        <xdr:cNvPr id="1814922" name="Picture 5">
          <a:extLst>
            <a:ext uri="{FF2B5EF4-FFF2-40B4-BE49-F238E27FC236}">
              <a16:creationId xmlns:a16="http://schemas.microsoft.com/office/drawing/2014/main" id="{1D01BFE0-8B63-DBCF-C416-18C7DAE3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4657725"/>
          <a:ext cx="34497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593124</xdr:colOff>
      <xdr:row>3</xdr:row>
      <xdr:rowOff>76200</xdr:rowOff>
    </xdr:from>
    <xdr:to>
      <xdr:col>0</xdr:col>
      <xdr:colOff>1150893</xdr:colOff>
      <xdr:row>3</xdr:row>
      <xdr:rowOff>447674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EAE0217-F5FC-E830-41F1-D0FDC9F6C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124" y="1600200"/>
          <a:ext cx="557769" cy="371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714376</xdr:colOff>
      <xdr:row>11</xdr:row>
      <xdr:rowOff>28575</xdr:rowOff>
    </xdr:from>
    <xdr:to>
      <xdr:col>0</xdr:col>
      <xdr:colOff>1171576</xdr:colOff>
      <xdr:row>12</xdr:row>
      <xdr:rowOff>184814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CEF98AF-BEF4-EB5F-53FC-4439D2732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6" y="3248025"/>
          <a:ext cx="457200" cy="346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673253</xdr:colOff>
      <xdr:row>13</xdr:row>
      <xdr:rowOff>38100</xdr:rowOff>
    </xdr:from>
    <xdr:to>
      <xdr:col>0</xdr:col>
      <xdr:colOff>1076325</xdr:colOff>
      <xdr:row>13</xdr:row>
      <xdr:rowOff>438149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69D4B61-4C1A-DE37-239C-CC98850FF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253" y="3638550"/>
          <a:ext cx="403072" cy="400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14</xdr:row>
      <xdr:rowOff>57150</xdr:rowOff>
    </xdr:from>
    <xdr:to>
      <xdr:col>0</xdr:col>
      <xdr:colOff>990599</xdr:colOff>
      <xdr:row>14</xdr:row>
      <xdr:rowOff>466724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2BDFFB3A-437E-EC61-87FD-D776A73D2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133850"/>
          <a:ext cx="409574" cy="409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523875</xdr:colOff>
      <xdr:row>18</xdr:row>
      <xdr:rowOff>28575</xdr:rowOff>
    </xdr:from>
    <xdr:to>
      <xdr:col>0</xdr:col>
      <xdr:colOff>1266824</xdr:colOff>
      <xdr:row>18</xdr:row>
      <xdr:rowOff>523874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FBA4281A-1721-8F6A-B93C-ED12E9243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229350"/>
          <a:ext cx="742949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3</xdr:row>
      <xdr:rowOff>19050</xdr:rowOff>
    </xdr:from>
    <xdr:to>
      <xdr:col>0</xdr:col>
      <xdr:colOff>800100</xdr:colOff>
      <xdr:row>3</xdr:row>
      <xdr:rowOff>381000</xdr:rowOff>
    </xdr:to>
    <xdr:pic>
      <xdr:nvPicPr>
        <xdr:cNvPr id="1813288" name="Picture 40" descr="планка">
          <a:extLst>
            <a:ext uri="{FF2B5EF4-FFF2-40B4-BE49-F238E27FC236}">
              <a16:creationId xmlns:a16="http://schemas.microsoft.com/office/drawing/2014/main" id="{A2C72599-C789-9C67-F159-7687374A5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33550"/>
          <a:ext cx="4095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4</xdr:row>
      <xdr:rowOff>29217</xdr:rowOff>
    </xdr:from>
    <xdr:to>
      <xdr:col>0</xdr:col>
      <xdr:colOff>1497557</xdr:colOff>
      <xdr:row>6</xdr:row>
      <xdr:rowOff>114300</xdr:rowOff>
    </xdr:to>
    <xdr:pic>
      <xdr:nvPicPr>
        <xdr:cNvPr id="1813289" name="Picture 35">
          <a:extLst>
            <a:ext uri="{FF2B5EF4-FFF2-40B4-BE49-F238E27FC236}">
              <a16:creationId xmlns:a16="http://schemas.microsoft.com/office/drawing/2014/main" id="{C4FB089D-F338-35AA-5AF6-E619F9396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143767"/>
          <a:ext cx="897482" cy="675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638175</xdr:colOff>
      <xdr:row>8</xdr:row>
      <xdr:rowOff>171450</xdr:rowOff>
    </xdr:from>
    <xdr:to>
      <xdr:col>0</xdr:col>
      <xdr:colOff>1381125</xdr:colOff>
      <xdr:row>9</xdr:row>
      <xdr:rowOff>352425</xdr:rowOff>
    </xdr:to>
    <xdr:pic>
      <xdr:nvPicPr>
        <xdr:cNvPr id="1813291" name="Picture 36">
          <a:extLst>
            <a:ext uri="{FF2B5EF4-FFF2-40B4-BE49-F238E27FC236}">
              <a16:creationId xmlns:a16="http://schemas.microsoft.com/office/drawing/2014/main" id="{DC004BB9-50B3-0C34-AFB1-E5900B9E7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18135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12</xdr:row>
      <xdr:rowOff>58356</xdr:rowOff>
    </xdr:from>
    <xdr:to>
      <xdr:col>0</xdr:col>
      <xdr:colOff>1285875</xdr:colOff>
      <xdr:row>12</xdr:row>
      <xdr:rowOff>514350</xdr:rowOff>
    </xdr:to>
    <xdr:pic>
      <xdr:nvPicPr>
        <xdr:cNvPr id="1813292" name="Picture 48" descr="100_preview">
          <a:extLst>
            <a:ext uri="{FF2B5EF4-FFF2-40B4-BE49-F238E27FC236}">
              <a16:creationId xmlns:a16="http://schemas.microsoft.com/office/drawing/2014/main" id="{9C3CAF94-8420-85B9-5D10-BCD8B0E6D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4306506"/>
          <a:ext cx="581025" cy="455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695325</xdr:colOff>
      <xdr:row>13</xdr:row>
      <xdr:rowOff>57150</xdr:rowOff>
    </xdr:from>
    <xdr:to>
      <xdr:col>0</xdr:col>
      <xdr:colOff>1600200</xdr:colOff>
      <xdr:row>13</xdr:row>
      <xdr:rowOff>581025</xdr:rowOff>
    </xdr:to>
    <xdr:pic>
      <xdr:nvPicPr>
        <xdr:cNvPr id="1813295" name="Picture 37">
          <a:extLst>
            <a:ext uri="{FF2B5EF4-FFF2-40B4-BE49-F238E27FC236}">
              <a16:creationId xmlns:a16="http://schemas.microsoft.com/office/drawing/2014/main" id="{199B8874-A184-178D-E624-005E37916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4857750"/>
          <a:ext cx="904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847725</xdr:colOff>
      <xdr:row>14</xdr:row>
      <xdr:rowOff>104775</xdr:rowOff>
    </xdr:from>
    <xdr:to>
      <xdr:col>0</xdr:col>
      <xdr:colOff>1312430</xdr:colOff>
      <xdr:row>15</xdr:row>
      <xdr:rowOff>257175</xdr:rowOff>
    </xdr:to>
    <xdr:pic>
      <xdr:nvPicPr>
        <xdr:cNvPr id="1813296" name="goodpic" descr="&amp;Fcy;&amp;acy;&amp;vcy;&amp;ocy;&amp;rcy;&amp;icy;&amp;tcy;-&amp;Fcy;&amp;Mcy;: &amp;Zcy;&amp;acy;&amp;mcy;&amp;ocy;&amp;kcy; &amp;dcy;&amp;lcy;&amp;yacy; &amp;scy;&amp;tcy;&amp;iecy;&amp;kcy;&amp;lcy;&amp;acy; &amp;ncy;&amp;acy; &amp;dcy;&amp;vcy;&amp;iecy; &amp;dcy;&amp;vcy;&amp;iecy;&amp;rcy;&amp;icy; 409">
          <a:extLst>
            <a:ext uri="{FF2B5EF4-FFF2-40B4-BE49-F238E27FC236}">
              <a16:creationId xmlns:a16="http://schemas.microsoft.com/office/drawing/2014/main" id="{A2D86790-3C99-A8D6-46CE-9DAEC3C74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16945" r="51389" b="39722"/>
        <a:stretch>
          <a:fillRect/>
        </a:stretch>
      </xdr:blipFill>
      <xdr:spPr bwMode="auto">
        <a:xfrm>
          <a:off x="847725" y="5495925"/>
          <a:ext cx="46470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790576</xdr:colOff>
      <xdr:row>16</xdr:row>
      <xdr:rowOff>57390</xdr:rowOff>
    </xdr:from>
    <xdr:to>
      <xdr:col>0</xdr:col>
      <xdr:colOff>1266826</xdr:colOff>
      <xdr:row>16</xdr:row>
      <xdr:rowOff>419099</xdr:rowOff>
    </xdr:to>
    <xdr:pic>
      <xdr:nvPicPr>
        <xdr:cNvPr id="1813299" name="Рисунок 45" descr="&amp;Zcy;&amp;acy;&amp;mcy;&amp;ocy;&amp;kcy; &amp;dcy;/&amp;shcy;&amp;kcy;&amp;acy;&amp;fcy;&amp;acy;-&amp;kcy;&amp;ucy;&amp;pcy;&amp;iecy; ">
          <a:extLst>
            <a:ext uri="{FF2B5EF4-FFF2-40B4-BE49-F238E27FC236}">
              <a16:creationId xmlns:a16="http://schemas.microsoft.com/office/drawing/2014/main" id="{EB29BC0D-7731-51E8-82E3-DB1C78F44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6086715"/>
          <a:ext cx="476250" cy="36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666750</xdr:colOff>
      <xdr:row>17</xdr:row>
      <xdr:rowOff>28575</xdr:rowOff>
    </xdr:from>
    <xdr:to>
      <xdr:col>0</xdr:col>
      <xdr:colOff>1676400</xdr:colOff>
      <xdr:row>17</xdr:row>
      <xdr:rowOff>514350</xdr:rowOff>
    </xdr:to>
    <xdr:pic>
      <xdr:nvPicPr>
        <xdr:cNvPr id="1813300" name="Picture 38">
          <a:extLst>
            <a:ext uri="{FF2B5EF4-FFF2-40B4-BE49-F238E27FC236}">
              <a16:creationId xmlns:a16="http://schemas.microsoft.com/office/drawing/2014/main" id="{C94B72EB-9C29-D804-7759-BB3891572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800850"/>
          <a:ext cx="1009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800100</xdr:colOff>
      <xdr:row>21</xdr:row>
      <xdr:rowOff>57151</xdr:rowOff>
    </xdr:from>
    <xdr:to>
      <xdr:col>0</xdr:col>
      <xdr:colOff>1476375</xdr:colOff>
      <xdr:row>21</xdr:row>
      <xdr:rowOff>493797</xdr:rowOff>
    </xdr:to>
    <xdr:pic>
      <xdr:nvPicPr>
        <xdr:cNvPr id="1813303" name="Рисунок 64" descr="&amp;SHcy;&amp;pcy;&amp;icy;&amp;ncy;&amp;gcy;&amp;acy;&amp;lcy;&amp;iecy;&amp;tcy; &amp;acy;&amp;vcy;&amp;tcy;&amp;ocy;&amp;mcy;&amp;acy;&amp;tcy;&amp;icy;&amp;chcy;&amp;iecy;&amp;scy;&amp;kcy;&amp;icy;&amp;jcy;">
          <a:extLst>
            <a:ext uri="{FF2B5EF4-FFF2-40B4-BE49-F238E27FC236}">
              <a16:creationId xmlns:a16="http://schemas.microsoft.com/office/drawing/2014/main" id="{ADE1447F-400E-FC7D-63C7-88C6676FC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68" r="8333" b="1334"/>
        <a:stretch>
          <a:fillRect/>
        </a:stretch>
      </xdr:blipFill>
      <xdr:spPr bwMode="auto">
        <a:xfrm>
          <a:off x="800100" y="4762501"/>
          <a:ext cx="676275" cy="43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783870</xdr:colOff>
      <xdr:row>18</xdr:row>
      <xdr:rowOff>136777</xdr:rowOff>
    </xdr:from>
    <xdr:to>
      <xdr:col>0</xdr:col>
      <xdr:colOff>1238427</xdr:colOff>
      <xdr:row>18</xdr:row>
      <xdr:rowOff>583758</xdr:rowOff>
    </xdr:to>
    <xdr:pic>
      <xdr:nvPicPr>
        <xdr:cNvPr id="1813304" name="Picture 59" descr="19">
          <a:extLst>
            <a:ext uri="{FF2B5EF4-FFF2-40B4-BE49-F238E27FC236}">
              <a16:creationId xmlns:a16="http://schemas.microsoft.com/office/drawing/2014/main" id="{4E032236-8FF0-F12F-8E4D-2D5EFA749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64649">
          <a:off x="783870" y="7766302"/>
          <a:ext cx="454557" cy="446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769143</xdr:colOff>
      <xdr:row>23</xdr:row>
      <xdr:rowOff>47484</xdr:rowOff>
    </xdr:from>
    <xdr:to>
      <xdr:col>0</xdr:col>
      <xdr:colOff>1104254</xdr:colOff>
      <xdr:row>24</xdr:row>
      <xdr:rowOff>336653</xdr:rowOff>
    </xdr:to>
    <xdr:pic>
      <xdr:nvPicPr>
        <xdr:cNvPr id="1813305" name="Picture 23" descr="крючок-малый-один">
          <a:extLst>
            <a:ext uri="{FF2B5EF4-FFF2-40B4-BE49-F238E27FC236}">
              <a16:creationId xmlns:a16="http://schemas.microsoft.com/office/drawing/2014/main" id="{16B99A9E-A2DA-05C9-3B28-98CA6775C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796467">
          <a:off x="696864" y="10435338"/>
          <a:ext cx="479669" cy="335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866775</xdr:colOff>
      <xdr:row>27</xdr:row>
      <xdr:rowOff>47626</xdr:rowOff>
    </xdr:from>
    <xdr:to>
      <xdr:col>0</xdr:col>
      <xdr:colOff>1152525</xdr:colOff>
      <xdr:row>28</xdr:row>
      <xdr:rowOff>269082</xdr:rowOff>
    </xdr:to>
    <xdr:pic>
      <xdr:nvPicPr>
        <xdr:cNvPr id="1813306" name="Picture 54" descr="крючок-большой-двойной">
          <a:extLst>
            <a:ext uri="{FF2B5EF4-FFF2-40B4-BE49-F238E27FC236}">
              <a16:creationId xmlns:a16="http://schemas.microsoft.com/office/drawing/2014/main" id="{70B6B8C4-0C41-E814-9B94-EAE7EDDC8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1458576"/>
          <a:ext cx="285750" cy="507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29</xdr:row>
      <xdr:rowOff>38100</xdr:rowOff>
    </xdr:from>
    <xdr:to>
      <xdr:col>0</xdr:col>
      <xdr:colOff>923925</xdr:colOff>
      <xdr:row>31</xdr:row>
      <xdr:rowOff>0</xdr:rowOff>
    </xdr:to>
    <xdr:pic>
      <xdr:nvPicPr>
        <xdr:cNvPr id="1813307" name="catalog_detail_image" descr="&amp;Kcy;&amp;rcy;&amp;yucy;&amp;chcy;&amp;ocy;&amp;kcy;-&amp;vcy;&amp;iecy;&amp;shcy;&amp;acy;&amp;lcy;&amp;kcy;&amp;acy; &amp;numero; 6 &amp;tscy;&amp;icy;&amp;ncy;&amp;kcy; (&amp;Kcy;&amp;ucy;&amp;ncy;&amp;gcy;&amp;ucy;&amp;rcy;)">
          <a:extLst>
            <a:ext uri="{FF2B5EF4-FFF2-40B4-BE49-F238E27FC236}">
              <a16:creationId xmlns:a16="http://schemas.microsoft.com/office/drawing/2014/main" id="{EA748561-61F6-8D46-AE6A-8FB9B1471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37" t="-204" r="34639" b="1735"/>
        <a:stretch>
          <a:fillRect/>
        </a:stretch>
      </xdr:blipFill>
      <xdr:spPr bwMode="auto">
        <a:xfrm>
          <a:off x="495300" y="7343775"/>
          <a:ext cx="4286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695325</xdr:colOff>
      <xdr:row>33</xdr:row>
      <xdr:rowOff>28575</xdr:rowOff>
    </xdr:from>
    <xdr:to>
      <xdr:col>0</xdr:col>
      <xdr:colOff>1028700</xdr:colOff>
      <xdr:row>34</xdr:row>
      <xdr:rowOff>219075</xdr:rowOff>
    </xdr:to>
    <xdr:pic>
      <xdr:nvPicPr>
        <xdr:cNvPr id="1813308" name="Рисунок 73" descr="http://disural.ru/uploads/237.jpg">
          <a:extLst>
            <a:ext uri="{FF2B5EF4-FFF2-40B4-BE49-F238E27FC236}">
              <a16:creationId xmlns:a16="http://schemas.microsoft.com/office/drawing/2014/main" id="{F184062B-C645-EEC2-440A-3092771E7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67" t="3751" r="25333" b="5000"/>
        <a:stretch>
          <a:fillRect/>
        </a:stretch>
      </xdr:blipFill>
      <xdr:spPr bwMode="auto">
        <a:xfrm>
          <a:off x="695325" y="8763000"/>
          <a:ext cx="3333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35</xdr:row>
      <xdr:rowOff>47625</xdr:rowOff>
    </xdr:from>
    <xdr:to>
      <xdr:col>0</xdr:col>
      <xdr:colOff>914400</xdr:colOff>
      <xdr:row>36</xdr:row>
      <xdr:rowOff>428625</xdr:rowOff>
    </xdr:to>
    <xdr:pic>
      <xdr:nvPicPr>
        <xdr:cNvPr id="1813309" name="Picture 28">
          <a:extLst>
            <a:ext uri="{FF2B5EF4-FFF2-40B4-BE49-F238E27FC236}">
              <a16:creationId xmlns:a16="http://schemas.microsoft.com/office/drawing/2014/main" id="{59F46801-D461-3751-62F1-8B57AEEB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9258300"/>
          <a:ext cx="5524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742950</xdr:colOff>
      <xdr:row>38</xdr:row>
      <xdr:rowOff>219075</xdr:rowOff>
    </xdr:from>
    <xdr:to>
      <xdr:col>0</xdr:col>
      <xdr:colOff>1247775</xdr:colOff>
      <xdr:row>39</xdr:row>
      <xdr:rowOff>247650</xdr:rowOff>
    </xdr:to>
    <xdr:pic>
      <xdr:nvPicPr>
        <xdr:cNvPr id="1813315" name="Picture 30">
          <a:extLst>
            <a:ext uri="{FF2B5EF4-FFF2-40B4-BE49-F238E27FC236}">
              <a16:creationId xmlns:a16="http://schemas.microsoft.com/office/drawing/2014/main" id="{18B0AEFD-BEDA-4CFC-713C-479AA1273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5287625"/>
          <a:ext cx="504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904875</xdr:colOff>
      <xdr:row>40</xdr:row>
      <xdr:rowOff>28575</xdr:rowOff>
    </xdr:from>
    <xdr:to>
      <xdr:col>0</xdr:col>
      <xdr:colOff>1419225</xdr:colOff>
      <xdr:row>40</xdr:row>
      <xdr:rowOff>457200</xdr:rowOff>
    </xdr:to>
    <xdr:pic>
      <xdr:nvPicPr>
        <xdr:cNvPr id="1813316" name="Picture 29">
          <a:extLst>
            <a:ext uri="{FF2B5EF4-FFF2-40B4-BE49-F238E27FC236}">
              <a16:creationId xmlns:a16="http://schemas.microsoft.com/office/drawing/2014/main" id="{C3F16FFE-2FFD-29F7-3B6B-AF00118BC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0496550"/>
          <a:ext cx="514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847725</xdr:colOff>
      <xdr:row>54</xdr:row>
      <xdr:rowOff>66675</xdr:rowOff>
    </xdr:from>
    <xdr:to>
      <xdr:col>0</xdr:col>
      <xdr:colOff>1181100</xdr:colOff>
      <xdr:row>54</xdr:row>
      <xdr:rowOff>495300</xdr:rowOff>
    </xdr:to>
    <xdr:pic>
      <xdr:nvPicPr>
        <xdr:cNvPr id="1813317" name="Picture 4757">
          <a:extLst>
            <a:ext uri="{FF2B5EF4-FFF2-40B4-BE49-F238E27FC236}">
              <a16:creationId xmlns:a16="http://schemas.microsoft.com/office/drawing/2014/main" id="{2B2804F6-EB83-C96E-5634-40A115458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444536">
          <a:off x="800100" y="19764375"/>
          <a:ext cx="4286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314325</xdr:colOff>
      <xdr:row>48</xdr:row>
      <xdr:rowOff>66675</xdr:rowOff>
    </xdr:from>
    <xdr:to>
      <xdr:col>0</xdr:col>
      <xdr:colOff>809272</xdr:colOff>
      <xdr:row>48</xdr:row>
      <xdr:rowOff>723900</xdr:rowOff>
    </xdr:to>
    <xdr:pic>
      <xdr:nvPicPr>
        <xdr:cNvPr id="1813318" name="Рисунок 56">
          <a:extLst>
            <a:ext uri="{FF2B5EF4-FFF2-40B4-BE49-F238E27FC236}">
              <a16:creationId xmlns:a16="http://schemas.microsoft.com/office/drawing/2014/main" id="{B4112F02-F3A6-4793-19A3-93D992F0D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8440400"/>
          <a:ext cx="494947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402026</xdr:colOff>
      <xdr:row>49</xdr:row>
      <xdr:rowOff>116993</xdr:rowOff>
    </xdr:from>
    <xdr:to>
      <xdr:col>0</xdr:col>
      <xdr:colOff>820196</xdr:colOff>
      <xdr:row>49</xdr:row>
      <xdr:rowOff>606037</xdr:rowOff>
    </xdr:to>
    <xdr:pic>
      <xdr:nvPicPr>
        <xdr:cNvPr id="1813319" name="Picture 4755">
          <a:extLst>
            <a:ext uri="{FF2B5EF4-FFF2-40B4-BE49-F238E27FC236}">
              <a16:creationId xmlns:a16="http://schemas.microsoft.com/office/drawing/2014/main" id="{499B82AB-6A00-BC27-2FAE-2307105FB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090620">
          <a:off x="366589" y="20840730"/>
          <a:ext cx="489044" cy="418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419100</xdr:colOff>
      <xdr:row>50</xdr:row>
      <xdr:rowOff>171450</xdr:rowOff>
    </xdr:from>
    <xdr:to>
      <xdr:col>0</xdr:col>
      <xdr:colOff>1066800</xdr:colOff>
      <xdr:row>50</xdr:row>
      <xdr:rowOff>609600</xdr:rowOff>
    </xdr:to>
    <xdr:pic>
      <xdr:nvPicPr>
        <xdr:cNvPr id="1813320" name="Рисунок 71" descr="C:\Users\комп2\Desktop\Для сайта\СТРОИТЕЛЬНОЕ\Крючки\2.png">
          <a:extLst>
            <a:ext uri="{FF2B5EF4-FFF2-40B4-BE49-F238E27FC236}">
              <a16:creationId xmlns:a16="http://schemas.microsoft.com/office/drawing/2014/main" id="{8F3C1144-371E-919F-116A-DACA1E42E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2" t="14513" r="3145" b="14738"/>
        <a:stretch>
          <a:fillRect/>
        </a:stretch>
      </xdr:blipFill>
      <xdr:spPr bwMode="auto">
        <a:xfrm>
          <a:off x="419100" y="16516350"/>
          <a:ext cx="647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142874</xdr:colOff>
      <xdr:row>48</xdr:row>
      <xdr:rowOff>0</xdr:rowOff>
    </xdr:from>
    <xdr:ext cx="490345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D5E396D5-FE2D-5692-9F80-C1435FFBAFD6}"/>
            </a:ext>
          </a:extLst>
        </xdr:cNvPr>
        <xdr:cNvSpPr txBox="1"/>
      </xdr:nvSpPr>
      <xdr:spPr>
        <a:xfrm>
          <a:off x="142874" y="13744575"/>
          <a:ext cx="4867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1510665</xdr:colOff>
      <xdr:row>48</xdr:row>
      <xdr:rowOff>243840</xdr:rowOff>
    </xdr:from>
    <xdr:ext cx="184731" cy="29204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58792370-2B90-D257-8470-1C275431A427}"/>
            </a:ext>
          </a:extLst>
        </xdr:cNvPr>
        <xdr:cNvSpPr txBox="1"/>
      </xdr:nvSpPr>
      <xdr:spPr>
        <a:xfrm>
          <a:off x="1514475" y="142455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628650</xdr:colOff>
      <xdr:row>25</xdr:row>
      <xdr:rowOff>28575</xdr:rowOff>
    </xdr:from>
    <xdr:to>
      <xdr:col>0</xdr:col>
      <xdr:colOff>1076325</xdr:colOff>
      <xdr:row>27</xdr:row>
      <xdr:rowOff>9525</xdr:rowOff>
    </xdr:to>
    <xdr:pic>
      <xdr:nvPicPr>
        <xdr:cNvPr id="1813330" name="Рисунок 76" descr="КРЮЧОК-ВЕШАЛКА  №1">
          <a:extLst>
            <a:ext uri="{FF2B5EF4-FFF2-40B4-BE49-F238E27FC236}">
              <a16:creationId xmlns:a16="http://schemas.microsoft.com/office/drawing/2014/main" id="{7D8D6701-E9DA-1CD1-7FAD-43B18A12F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6096000"/>
          <a:ext cx="447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990600</xdr:colOff>
      <xdr:row>45</xdr:row>
      <xdr:rowOff>161925</xdr:rowOff>
    </xdr:from>
    <xdr:to>
      <xdr:col>0</xdr:col>
      <xdr:colOff>1685925</xdr:colOff>
      <xdr:row>47</xdr:row>
      <xdr:rowOff>57150</xdr:rowOff>
    </xdr:to>
    <xdr:pic>
      <xdr:nvPicPr>
        <xdr:cNvPr id="1813334" name="Рисунок 18" descr="КВ5 (1).png">
          <a:extLst>
            <a:ext uri="{FF2B5EF4-FFF2-40B4-BE49-F238E27FC236}">
              <a16:creationId xmlns:a16="http://schemas.microsoft.com/office/drawing/2014/main" id="{ED793A4E-8077-D7B3-2EC9-800E07AB8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2773025"/>
          <a:ext cx="695325" cy="600075"/>
        </a:xfrm>
        <a:prstGeom prst="rect">
          <a:avLst/>
        </a:prstGeom>
        <a:solidFill>
          <a:srgbClr val="EEECE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42</xdr:row>
      <xdr:rowOff>152400</xdr:rowOff>
    </xdr:from>
    <xdr:to>
      <xdr:col>0</xdr:col>
      <xdr:colOff>952500</xdr:colOff>
      <xdr:row>44</xdr:row>
      <xdr:rowOff>390525</xdr:rowOff>
    </xdr:to>
    <xdr:pic>
      <xdr:nvPicPr>
        <xdr:cNvPr id="1813336" name="Рисунок 17" descr="КВ5-1.png">
          <a:extLst>
            <a:ext uri="{FF2B5EF4-FFF2-40B4-BE49-F238E27FC236}">
              <a16:creationId xmlns:a16="http://schemas.microsoft.com/office/drawing/2014/main" id="{8320BEE1-4644-E1CC-C803-DBE2E9BDC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763375"/>
          <a:ext cx="752475" cy="809625"/>
        </a:xfrm>
        <a:prstGeom prst="rect">
          <a:avLst/>
        </a:prstGeom>
        <a:solidFill>
          <a:srgbClr val="EEECE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819150</xdr:colOff>
      <xdr:row>32</xdr:row>
      <xdr:rowOff>62962</xdr:rowOff>
    </xdr:from>
    <xdr:to>
      <xdr:col>0</xdr:col>
      <xdr:colOff>1343025</xdr:colOff>
      <xdr:row>32</xdr:row>
      <xdr:rowOff>666750</xdr:rowOff>
    </xdr:to>
    <xdr:pic>
      <xdr:nvPicPr>
        <xdr:cNvPr id="1813338" name="Picture 1024" descr="https://www.metallist.org/imagecache/orig/00/10173.png">
          <a:extLst>
            <a:ext uri="{FF2B5EF4-FFF2-40B4-BE49-F238E27FC236}">
              <a16:creationId xmlns:a16="http://schemas.microsoft.com/office/drawing/2014/main" id="{6C7BFB5B-06C9-57A6-A0A4-62EC024D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2835987"/>
          <a:ext cx="523875" cy="603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857250</xdr:colOff>
      <xdr:row>41</xdr:row>
      <xdr:rowOff>38100</xdr:rowOff>
    </xdr:from>
    <xdr:to>
      <xdr:col>0</xdr:col>
      <xdr:colOff>1343025</xdr:colOff>
      <xdr:row>41</xdr:row>
      <xdr:rowOff>542925</xdr:rowOff>
    </xdr:to>
    <xdr:pic>
      <xdr:nvPicPr>
        <xdr:cNvPr id="1813340" name="Picture 1024" descr="https://www.metallist.org/imagecache/orig/01/10191.png">
          <a:extLst>
            <a:ext uri="{FF2B5EF4-FFF2-40B4-BE49-F238E27FC236}">
              <a16:creationId xmlns:a16="http://schemas.microsoft.com/office/drawing/2014/main" id="{537DA2FF-9E84-7037-6A49-F49FB086F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1039475"/>
          <a:ext cx="4857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1584960</xdr:colOff>
      <xdr:row>45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BAECFE39-1A01-E48C-700E-DC2B61AC16DE}"/>
            </a:ext>
          </a:extLst>
        </xdr:cNvPr>
        <xdr:cNvSpPr txBox="1"/>
      </xdr:nvSpPr>
      <xdr:spPr>
        <a:xfrm>
          <a:off x="1586865" y="1261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561975</xdr:colOff>
      <xdr:row>51</xdr:row>
      <xdr:rowOff>47625</xdr:rowOff>
    </xdr:from>
    <xdr:to>
      <xdr:col>0</xdr:col>
      <xdr:colOff>1190625</xdr:colOff>
      <xdr:row>51</xdr:row>
      <xdr:rowOff>704850</xdr:rowOff>
    </xdr:to>
    <xdr:pic>
      <xdr:nvPicPr>
        <xdr:cNvPr id="1813344" name="Picture 1025" descr="https://www.metallist.org/imagecache/orig/02/kryuchok-veshalka-26.png">
          <a:extLst>
            <a:ext uri="{FF2B5EF4-FFF2-40B4-BE49-F238E27FC236}">
              <a16:creationId xmlns:a16="http://schemas.microsoft.com/office/drawing/2014/main" id="{0153A44E-0173-73AA-8261-4D58546A8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7049750"/>
          <a:ext cx="6286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52</xdr:row>
      <xdr:rowOff>47625</xdr:rowOff>
    </xdr:from>
    <xdr:to>
      <xdr:col>0</xdr:col>
      <xdr:colOff>1228725</xdr:colOff>
      <xdr:row>53</xdr:row>
      <xdr:rowOff>0</xdr:rowOff>
    </xdr:to>
    <xdr:pic>
      <xdr:nvPicPr>
        <xdr:cNvPr id="1813346" name="Picture 1026" descr="https://www.metallist.org/imagecache/orig/10/kv-44-polimer-0000000001366.jpg">
          <a:extLst>
            <a:ext uri="{FF2B5EF4-FFF2-40B4-BE49-F238E27FC236}">
              <a16:creationId xmlns:a16="http://schemas.microsoft.com/office/drawing/2014/main" id="{98A406D9-2863-6919-EF79-21A2E8A72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7783175"/>
          <a:ext cx="6667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555864</xdr:colOff>
      <xdr:row>53</xdr:row>
      <xdr:rowOff>96921</xdr:rowOff>
    </xdr:from>
    <xdr:to>
      <xdr:col>0</xdr:col>
      <xdr:colOff>1048641</xdr:colOff>
      <xdr:row>53</xdr:row>
      <xdr:rowOff>519301</xdr:rowOff>
    </xdr:to>
    <xdr:pic>
      <xdr:nvPicPr>
        <xdr:cNvPr id="1813348" name="Picture 1090" descr="https://www.metallist.org/imagecache/orig/10/kv-45-polimer-0000000001384.jpg">
          <a:extLst>
            <a:ext uri="{FF2B5EF4-FFF2-40B4-BE49-F238E27FC236}">
              <a16:creationId xmlns:a16="http://schemas.microsoft.com/office/drawing/2014/main" id="{1AA98AF1-F0E6-57FC-E759-763D5C260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1652244" flipV="1">
          <a:off x="555864" y="22756896"/>
          <a:ext cx="492777" cy="422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860888</xdr:colOff>
      <xdr:row>20</xdr:row>
      <xdr:rowOff>96963</xdr:rowOff>
    </xdr:from>
    <xdr:to>
      <xdr:col>0</xdr:col>
      <xdr:colOff>1380658</xdr:colOff>
      <xdr:row>20</xdr:row>
      <xdr:rowOff>500234</xdr:rowOff>
    </xdr:to>
    <xdr:pic>
      <xdr:nvPicPr>
        <xdr:cNvPr id="1813350" name="Рисунок 67" descr="1172282f7376bc5f70e0385c6554b046.jpg">
          <a:extLst>
            <a:ext uri="{FF2B5EF4-FFF2-40B4-BE49-F238E27FC236}">
              <a16:creationId xmlns:a16="http://schemas.microsoft.com/office/drawing/2014/main" id="{DA52F85E-78B6-2DAE-88CF-5B88E60DE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149427">
          <a:off x="860888" y="4545138"/>
          <a:ext cx="519770" cy="403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1190625</xdr:colOff>
      <xdr:row>49</xdr:row>
      <xdr:rowOff>28574</xdr:rowOff>
    </xdr:from>
    <xdr:to>
      <xdr:col>0</xdr:col>
      <xdr:colOff>1790700</xdr:colOff>
      <xdr:row>49</xdr:row>
      <xdr:rowOff>628649</xdr:rowOff>
    </xdr:to>
    <xdr:pic>
      <xdr:nvPicPr>
        <xdr:cNvPr id="1813352" name="Рисунок 2">
          <a:extLst>
            <a:ext uri="{FF2B5EF4-FFF2-40B4-BE49-F238E27FC236}">
              <a16:creationId xmlns:a16="http://schemas.microsoft.com/office/drawing/2014/main" id="{7DA6CFE9-D593-2587-EBBA-164BC7B80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0716874"/>
          <a:ext cx="6000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48</xdr:row>
      <xdr:rowOff>142875</xdr:rowOff>
    </xdr:from>
    <xdr:to>
      <xdr:col>0</xdr:col>
      <xdr:colOff>1905000</xdr:colOff>
      <xdr:row>48</xdr:row>
      <xdr:rowOff>723900</xdr:rowOff>
    </xdr:to>
    <xdr:pic>
      <xdr:nvPicPr>
        <xdr:cNvPr id="1813353" name="Рисунок 3">
          <a:extLst>
            <a:ext uri="{FF2B5EF4-FFF2-40B4-BE49-F238E27FC236}">
              <a16:creationId xmlns:a16="http://schemas.microsoft.com/office/drawing/2014/main" id="{8E16DA6C-8786-FC55-7943-D275C2E4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8516600"/>
          <a:ext cx="8477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11</xdr:row>
      <xdr:rowOff>123977</xdr:rowOff>
    </xdr:from>
    <xdr:to>
      <xdr:col>0</xdr:col>
      <xdr:colOff>1762124</xdr:colOff>
      <xdr:row>11</xdr:row>
      <xdr:rowOff>676274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5DF674F-E17E-7ADF-0825-8A7CD186B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67277"/>
          <a:ext cx="1371599" cy="552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742950</xdr:colOff>
      <xdr:row>10</xdr:row>
      <xdr:rowOff>5757</xdr:rowOff>
    </xdr:from>
    <xdr:to>
      <xdr:col>0</xdr:col>
      <xdr:colOff>1381126</xdr:colOff>
      <xdr:row>10</xdr:row>
      <xdr:rowOff>495520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507F4D7-CCDE-48BB-21D3-4D176B356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3558582"/>
          <a:ext cx="638176" cy="489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1171575</xdr:colOff>
      <xdr:row>37</xdr:row>
      <xdr:rowOff>57149</xdr:rowOff>
    </xdr:from>
    <xdr:to>
      <xdr:col>0</xdr:col>
      <xdr:colOff>2100263</xdr:colOff>
      <xdr:row>38</xdr:row>
      <xdr:rowOff>304799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D965562-A877-0E0F-7ADE-6FE222FD0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14754224"/>
          <a:ext cx="928688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200024</xdr:colOff>
      <xdr:row>37</xdr:row>
      <xdr:rowOff>104775</xdr:rowOff>
    </xdr:from>
    <xdr:to>
      <xdr:col>0</xdr:col>
      <xdr:colOff>809623</xdr:colOff>
      <xdr:row>38</xdr:row>
      <xdr:rowOff>342899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3C670F5-C4CC-8201-68F8-3F243CFE7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4" y="14801850"/>
          <a:ext cx="609599" cy="609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1025966</xdr:colOff>
      <xdr:row>42</xdr:row>
      <xdr:rowOff>57150</xdr:rowOff>
    </xdr:from>
    <xdr:to>
      <xdr:col>0</xdr:col>
      <xdr:colOff>1979240</xdr:colOff>
      <xdr:row>45</xdr:row>
      <xdr:rowOff>9524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7CE9E20-7895-0D00-91FF-611EB8752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966" y="16954500"/>
          <a:ext cx="953274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1085850</xdr:colOff>
      <xdr:row>35</xdr:row>
      <xdr:rowOff>38100</xdr:rowOff>
    </xdr:from>
    <xdr:to>
      <xdr:col>0</xdr:col>
      <xdr:colOff>1790700</xdr:colOff>
      <xdr:row>36</xdr:row>
      <xdr:rowOff>457200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AB389183-F270-2D06-4935-2548156E3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4020800"/>
          <a:ext cx="7048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742950</xdr:colOff>
      <xdr:row>19</xdr:row>
      <xdr:rowOff>66673</xdr:rowOff>
    </xdr:from>
    <xdr:to>
      <xdr:col>0</xdr:col>
      <xdr:colOff>1304925</xdr:colOff>
      <xdr:row>19</xdr:row>
      <xdr:rowOff>628648</xdr:rowOff>
    </xdr:to>
    <xdr:pic>
      <xdr:nvPicPr>
        <xdr:cNvPr id="11" name="Рисунок 10" descr="Picture background">
          <a:extLst>
            <a:ext uri="{FF2B5EF4-FFF2-40B4-BE49-F238E27FC236}">
              <a16:creationId xmlns:a16="http://schemas.microsoft.com/office/drawing/2014/main" id="{6659B3C6-DEDF-4D52-866C-7FEF39515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8086723"/>
          <a:ext cx="5619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4</xdr:row>
      <xdr:rowOff>171450</xdr:rowOff>
    </xdr:from>
    <xdr:to>
      <xdr:col>0</xdr:col>
      <xdr:colOff>1238250</xdr:colOff>
      <xdr:row>8</xdr:row>
      <xdr:rowOff>9525</xdr:rowOff>
    </xdr:to>
    <xdr:pic>
      <xdr:nvPicPr>
        <xdr:cNvPr id="1821984" name="Picture 7" descr="110704">
          <a:extLst>
            <a:ext uri="{FF2B5EF4-FFF2-40B4-BE49-F238E27FC236}">
              <a16:creationId xmlns:a16="http://schemas.microsoft.com/office/drawing/2014/main" id="{6B7183E6-ED56-8F64-2E80-2527050C0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40" r="34541" b="7143"/>
        <a:stretch>
          <a:fillRect/>
        </a:stretch>
      </xdr:blipFill>
      <xdr:spPr bwMode="auto">
        <a:xfrm>
          <a:off x="590550" y="1895475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552451</xdr:colOff>
      <xdr:row>10</xdr:row>
      <xdr:rowOff>66675</xdr:rowOff>
    </xdr:from>
    <xdr:to>
      <xdr:col>0</xdr:col>
      <xdr:colOff>963169</xdr:colOff>
      <xdr:row>10</xdr:row>
      <xdr:rowOff>485775</xdr:rowOff>
    </xdr:to>
    <xdr:pic>
      <xdr:nvPicPr>
        <xdr:cNvPr id="1821985" name="Picture 13" descr="штангодер-круг">
          <a:extLst>
            <a:ext uri="{FF2B5EF4-FFF2-40B4-BE49-F238E27FC236}">
              <a16:creationId xmlns:a16="http://schemas.microsoft.com/office/drawing/2014/main" id="{AE116444-5A41-D72B-617A-A7DCE7EB1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2933700"/>
          <a:ext cx="410718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742950</xdr:colOff>
      <xdr:row>11</xdr:row>
      <xdr:rowOff>12898</xdr:rowOff>
    </xdr:from>
    <xdr:to>
      <xdr:col>0</xdr:col>
      <xdr:colOff>1152525</xdr:colOff>
      <xdr:row>11</xdr:row>
      <xdr:rowOff>533400</xdr:rowOff>
    </xdr:to>
    <xdr:pic>
      <xdr:nvPicPr>
        <xdr:cNvPr id="1821986" name="Picture 4" descr="заглушка">
          <a:extLst>
            <a:ext uri="{FF2B5EF4-FFF2-40B4-BE49-F238E27FC236}">
              <a16:creationId xmlns:a16="http://schemas.microsoft.com/office/drawing/2014/main" id="{D55AF471-0CE1-2516-9EDD-238CFDFC3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94" b="11594"/>
        <a:stretch>
          <a:fillRect/>
        </a:stretch>
      </xdr:blipFill>
      <xdr:spPr bwMode="auto">
        <a:xfrm>
          <a:off x="742950" y="3403798"/>
          <a:ext cx="409575" cy="520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12</xdr:row>
      <xdr:rowOff>74228</xdr:rowOff>
    </xdr:from>
    <xdr:to>
      <xdr:col>0</xdr:col>
      <xdr:colOff>1209675</xdr:colOff>
      <xdr:row>12</xdr:row>
      <xdr:rowOff>476249</xdr:rowOff>
    </xdr:to>
    <xdr:pic>
      <xdr:nvPicPr>
        <xdr:cNvPr id="1821987" name="Рисунок 102" descr="&amp;Zcy;&amp;acy;&amp;gcy;&amp;lcy;&amp;ucy;&amp;shcy;&amp;kcy;&amp;acy; &amp;dcy;&amp;lcy;&amp;yacy; &amp;rcy;&amp;iecy;&amp;lcy;&amp;icy;&amp;ncy;&amp;gcy;&amp;acy; &amp;pcy;&amp;lcy;&amp;ocy;&amp;scy;&amp;kcy;&amp;acy;&amp;yacy; T2815/Cr">
          <a:extLst>
            <a:ext uri="{FF2B5EF4-FFF2-40B4-BE49-F238E27FC236}">
              <a16:creationId xmlns:a16="http://schemas.microsoft.com/office/drawing/2014/main" id="{96E932FC-C1B8-8311-51B3-9973CBD03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45" t="6580" r="20265" b="48026"/>
        <a:stretch>
          <a:fillRect/>
        </a:stretch>
      </xdr:blipFill>
      <xdr:spPr bwMode="auto">
        <a:xfrm>
          <a:off x="723900" y="4027103"/>
          <a:ext cx="485775" cy="402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13</xdr:row>
      <xdr:rowOff>28575</xdr:rowOff>
    </xdr:from>
    <xdr:to>
      <xdr:col>0</xdr:col>
      <xdr:colOff>1076325</xdr:colOff>
      <xdr:row>13</xdr:row>
      <xdr:rowOff>523875</xdr:rowOff>
    </xdr:to>
    <xdr:pic>
      <xdr:nvPicPr>
        <xdr:cNvPr id="1821988" name="Picture 2677" descr="25206892952">
          <a:extLst>
            <a:ext uri="{FF2B5EF4-FFF2-40B4-BE49-F238E27FC236}">
              <a16:creationId xmlns:a16="http://schemas.microsoft.com/office/drawing/2014/main" id="{D5BDF9B5-56CB-B76A-812B-03C4C50C6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514850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695325</xdr:colOff>
      <xdr:row>14</xdr:row>
      <xdr:rowOff>65672</xdr:rowOff>
    </xdr:from>
    <xdr:to>
      <xdr:col>0</xdr:col>
      <xdr:colOff>958160</xdr:colOff>
      <xdr:row>14</xdr:row>
      <xdr:rowOff>542925</xdr:rowOff>
    </xdr:to>
    <xdr:pic>
      <xdr:nvPicPr>
        <xdr:cNvPr id="1821991" name="Рисунок 86" descr="&amp;Dcy;&amp;iecy;&amp;rcy;&amp;zhcy;&amp;acy;&amp;tcy;&amp;iecy;&amp;lcy;&amp;softcy; &amp;dcy;&amp;lcy;&amp;yacy; &amp;rcy;&amp;iecy;&amp;jcy;&amp;lcy;&amp;icy;&amp;ncy;&amp;gcy;&amp;acy; &amp;scy;&amp;kcy;&amp;vcy;&amp;ocy;&amp;zcy;&amp;ncy;&amp;ocy;&amp;jcy; T2852-16">
          <a:extLst>
            <a:ext uri="{FF2B5EF4-FFF2-40B4-BE49-F238E27FC236}">
              <a16:creationId xmlns:a16="http://schemas.microsoft.com/office/drawing/2014/main" id="{0E8B2A63-8CEE-9D09-7DC3-FA3A0DDDF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37" t="12500" r="19048" b="14470"/>
        <a:stretch>
          <a:fillRect/>
        </a:stretch>
      </xdr:blipFill>
      <xdr:spPr bwMode="auto">
        <a:xfrm>
          <a:off x="695325" y="5085347"/>
          <a:ext cx="262835" cy="47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866776</xdr:colOff>
      <xdr:row>15</xdr:row>
      <xdr:rowOff>70160</xdr:rowOff>
    </xdr:from>
    <xdr:to>
      <xdr:col>0</xdr:col>
      <xdr:colOff>1171576</xdr:colOff>
      <xdr:row>15</xdr:row>
      <xdr:rowOff>590550</xdr:rowOff>
    </xdr:to>
    <xdr:pic>
      <xdr:nvPicPr>
        <xdr:cNvPr id="1821993" name="Рисунок 87" descr="&amp;Dcy;&amp;iecy;&amp;rcy;&amp;zhcy;&amp;acy;&amp;tcy;&amp;iecy;&amp;lcy;&amp;softcy; &amp;dcy;&amp;lcy;&amp;yacy; &amp;rcy;&amp;iecy;&amp;jcy;&amp;lcy;&amp;icy;&amp;ncy;&amp;gcy;&amp;acy; &amp;tcy;&amp;ocy;&amp;rcy;&amp;tscy;&amp;iecy;&amp;vcy;&amp;ocy;&amp;jcy; T2853-16">
          <a:extLst>
            <a:ext uri="{FF2B5EF4-FFF2-40B4-BE49-F238E27FC236}">
              <a16:creationId xmlns:a16="http://schemas.microsoft.com/office/drawing/2014/main" id="{3FA257CF-D527-164A-3A0F-2419BD4E1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57" t="9212" r="17744" b="9210"/>
        <a:stretch>
          <a:fillRect/>
        </a:stretch>
      </xdr:blipFill>
      <xdr:spPr bwMode="auto">
        <a:xfrm>
          <a:off x="866776" y="5708960"/>
          <a:ext cx="304800" cy="52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16</xdr:row>
      <xdr:rowOff>104775</xdr:rowOff>
    </xdr:from>
    <xdr:to>
      <xdr:col>0</xdr:col>
      <xdr:colOff>771525</xdr:colOff>
      <xdr:row>16</xdr:row>
      <xdr:rowOff>552450</xdr:rowOff>
    </xdr:to>
    <xdr:pic>
      <xdr:nvPicPr>
        <xdr:cNvPr id="1821995" name="Рисунок 94" descr="&amp;Dcy;&amp;iecy;&amp;rcy;&amp;zhcy;&amp;acy;&amp;tcy;&amp;iecy;&amp;lcy;&amp;softcy; &amp;dcy;&amp;lcy;&amp;yacy; &amp;rcy;&amp;iecy;&amp;lcy;&amp;icy;&amp;ncy;&amp;gcy;&amp;acy; &amp;scy;&amp;kcy;&amp;vcy;&amp;ocy;&amp;zcy;&amp;ncy;&amp;ocy;&amp;jcy; &amp;mcy;&amp;acy;&amp;lcy;&amp;ycy;&amp;jcy; T2854-16">
          <a:extLst>
            <a:ext uri="{FF2B5EF4-FFF2-40B4-BE49-F238E27FC236}">
              <a16:creationId xmlns:a16="http://schemas.microsoft.com/office/drawing/2014/main" id="{781B1BE5-C79E-EFEC-6C2F-9EF1BDDA5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98" t="15694" r="16667" b="12671"/>
        <a:stretch>
          <a:fillRect/>
        </a:stretch>
      </xdr:blipFill>
      <xdr:spPr bwMode="auto">
        <a:xfrm>
          <a:off x="361950" y="6391275"/>
          <a:ext cx="4095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17</xdr:row>
      <xdr:rowOff>76200</xdr:rowOff>
    </xdr:from>
    <xdr:to>
      <xdr:col>0</xdr:col>
      <xdr:colOff>1171575</xdr:colOff>
      <xdr:row>17</xdr:row>
      <xdr:rowOff>533400</xdr:rowOff>
    </xdr:to>
    <xdr:pic>
      <xdr:nvPicPr>
        <xdr:cNvPr id="1821996" name="Рисунок 95" descr="&amp;Dcy;&amp;iecy;&amp;rcy;&amp;zhcy;&amp;acy;&amp;tcy;&amp;iecy;&amp;lcy;&amp;softcy; &amp;dcy;&amp;lcy;&amp;yacy; &amp;rcy;&amp;iecy;&amp;jcy;&amp;lcy;&amp;icy;&amp;ncy;&amp;gcy;&amp;acy; &amp;tcy;&amp;ocy;&amp;rcy;&amp;tscy;&amp;iecy;&amp;vcy;&amp;ocy;&amp;jcy; &amp;mcy;&amp;acy;&amp;lcy;&amp;ycy;&amp;jcy; T2855-16">
          <a:extLst>
            <a:ext uri="{FF2B5EF4-FFF2-40B4-BE49-F238E27FC236}">
              <a16:creationId xmlns:a16="http://schemas.microsoft.com/office/drawing/2014/main" id="{015D325A-14FD-BE96-DCC5-CA5955321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31" t="14569" r="17557" b="21191"/>
        <a:stretch>
          <a:fillRect/>
        </a:stretch>
      </xdr:blipFill>
      <xdr:spPr bwMode="auto">
        <a:xfrm>
          <a:off x="685800" y="6057900"/>
          <a:ext cx="485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18</xdr:row>
      <xdr:rowOff>95250</xdr:rowOff>
    </xdr:from>
    <xdr:to>
      <xdr:col>0</xdr:col>
      <xdr:colOff>866775</xdr:colOff>
      <xdr:row>18</xdr:row>
      <xdr:rowOff>581025</xdr:rowOff>
    </xdr:to>
    <xdr:pic>
      <xdr:nvPicPr>
        <xdr:cNvPr id="1821999" name="Picture 1837" descr="26718409058">
          <a:extLst>
            <a:ext uri="{FF2B5EF4-FFF2-40B4-BE49-F238E27FC236}">
              <a16:creationId xmlns:a16="http://schemas.microsoft.com/office/drawing/2014/main" id="{48D68293-AA08-4362-1705-A382BCAB0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620000"/>
          <a:ext cx="390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1104900</xdr:colOff>
      <xdr:row>19</xdr:row>
      <xdr:rowOff>161925</xdr:rowOff>
    </xdr:from>
    <xdr:to>
      <xdr:col>0</xdr:col>
      <xdr:colOff>1476375</xdr:colOff>
      <xdr:row>19</xdr:row>
      <xdr:rowOff>619125</xdr:rowOff>
    </xdr:to>
    <xdr:pic>
      <xdr:nvPicPr>
        <xdr:cNvPr id="1822000" name="Picture 2676" descr="2521copy7586695">
          <a:extLst>
            <a:ext uri="{FF2B5EF4-FFF2-40B4-BE49-F238E27FC236}">
              <a16:creationId xmlns:a16="http://schemas.microsoft.com/office/drawing/2014/main" id="{1A99ECE6-0718-E5B8-A0F8-D4DD54BBA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5048250"/>
          <a:ext cx="371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790576</xdr:colOff>
      <xdr:row>22</xdr:row>
      <xdr:rowOff>47626</xdr:rowOff>
    </xdr:from>
    <xdr:to>
      <xdr:col>0</xdr:col>
      <xdr:colOff>1114426</xdr:colOff>
      <xdr:row>22</xdr:row>
      <xdr:rowOff>476508</xdr:rowOff>
    </xdr:to>
    <xdr:pic>
      <xdr:nvPicPr>
        <xdr:cNvPr id="1822004" name="Picture 2679" descr="4815">
          <a:extLst>
            <a:ext uri="{FF2B5EF4-FFF2-40B4-BE49-F238E27FC236}">
              <a16:creationId xmlns:a16="http://schemas.microsoft.com/office/drawing/2014/main" id="{7907F4DF-F44D-9971-CBA2-FD72FB690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9448801"/>
          <a:ext cx="323850" cy="428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733426</xdr:colOff>
      <xdr:row>23</xdr:row>
      <xdr:rowOff>57150</xdr:rowOff>
    </xdr:from>
    <xdr:to>
      <xdr:col>0</xdr:col>
      <xdr:colOff>1139410</xdr:colOff>
      <xdr:row>23</xdr:row>
      <xdr:rowOff>438150</xdr:rowOff>
    </xdr:to>
    <xdr:pic>
      <xdr:nvPicPr>
        <xdr:cNvPr id="1822005" name="Picture 2678" descr="4816copy5805430">
          <a:extLst>
            <a:ext uri="{FF2B5EF4-FFF2-40B4-BE49-F238E27FC236}">
              <a16:creationId xmlns:a16="http://schemas.microsoft.com/office/drawing/2014/main" id="{AC27CB89-0973-3446-8004-7301BF0BA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6" y="9972675"/>
          <a:ext cx="405984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26</xdr:row>
      <xdr:rowOff>114300</xdr:rowOff>
    </xdr:from>
    <xdr:to>
      <xdr:col>0</xdr:col>
      <xdr:colOff>990600</xdr:colOff>
      <xdr:row>26</xdr:row>
      <xdr:rowOff>571500</xdr:rowOff>
    </xdr:to>
    <xdr:pic>
      <xdr:nvPicPr>
        <xdr:cNvPr id="1822006" name="Picture 2675" descr="4842copy1021125">
          <a:extLst>
            <a:ext uri="{FF2B5EF4-FFF2-40B4-BE49-F238E27FC236}">
              <a16:creationId xmlns:a16="http://schemas.microsoft.com/office/drawing/2014/main" id="{967CC6D0-3096-E502-C000-09DABCF28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334125"/>
          <a:ext cx="533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28</xdr:row>
      <xdr:rowOff>47625</xdr:rowOff>
    </xdr:from>
    <xdr:to>
      <xdr:col>0</xdr:col>
      <xdr:colOff>1266825</xdr:colOff>
      <xdr:row>29</xdr:row>
      <xdr:rowOff>0</xdr:rowOff>
    </xdr:to>
    <xdr:pic>
      <xdr:nvPicPr>
        <xdr:cNvPr id="1822008" name="Рисунок 67" descr="http://5kuhni.ru/i/cat/photo/standart/21345.jpg">
          <a:extLst>
            <a:ext uri="{FF2B5EF4-FFF2-40B4-BE49-F238E27FC236}">
              <a16:creationId xmlns:a16="http://schemas.microsoft.com/office/drawing/2014/main" id="{AA9581AF-9774-2F66-7EE4-77D0C281E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55" t="9525" r="10310" b="10120"/>
        <a:stretch>
          <a:fillRect/>
        </a:stretch>
      </xdr:blipFill>
      <xdr:spPr bwMode="auto">
        <a:xfrm>
          <a:off x="361950" y="8277225"/>
          <a:ext cx="9048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29</xdr:row>
      <xdr:rowOff>76200</xdr:rowOff>
    </xdr:from>
    <xdr:to>
      <xdr:col>0</xdr:col>
      <xdr:colOff>914400</xdr:colOff>
      <xdr:row>29</xdr:row>
      <xdr:rowOff>762000</xdr:rowOff>
    </xdr:to>
    <xdr:pic>
      <xdr:nvPicPr>
        <xdr:cNvPr id="1822009" name="Рисунок 70" descr="http://reiling.ru/products_pictures/11065.jpg">
          <a:extLst>
            <a:ext uri="{FF2B5EF4-FFF2-40B4-BE49-F238E27FC236}">
              <a16:creationId xmlns:a16="http://schemas.microsoft.com/office/drawing/2014/main" id="{4F6A07CA-BA7A-0535-682E-E1207EBAC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01" t="5667" r="28334" b="5499"/>
        <a:stretch>
          <a:fillRect/>
        </a:stretch>
      </xdr:blipFill>
      <xdr:spPr bwMode="auto">
        <a:xfrm>
          <a:off x="619125" y="9058275"/>
          <a:ext cx="2952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30</xdr:row>
      <xdr:rowOff>104775</xdr:rowOff>
    </xdr:from>
    <xdr:to>
      <xdr:col>0</xdr:col>
      <xdr:colOff>1152525</xdr:colOff>
      <xdr:row>30</xdr:row>
      <xdr:rowOff>666750</xdr:rowOff>
    </xdr:to>
    <xdr:pic>
      <xdr:nvPicPr>
        <xdr:cNvPr id="1822010" name="Picture 14454" descr="4814">
          <a:extLst>
            <a:ext uri="{FF2B5EF4-FFF2-40B4-BE49-F238E27FC236}">
              <a16:creationId xmlns:a16="http://schemas.microsoft.com/office/drawing/2014/main" id="{42A9FD13-F2F3-884E-1E30-10B6DFD85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9858375"/>
          <a:ext cx="800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32</xdr:row>
      <xdr:rowOff>104775</xdr:rowOff>
    </xdr:from>
    <xdr:to>
      <xdr:col>0</xdr:col>
      <xdr:colOff>1276350</xdr:colOff>
      <xdr:row>32</xdr:row>
      <xdr:rowOff>704850</xdr:rowOff>
    </xdr:to>
    <xdr:pic>
      <xdr:nvPicPr>
        <xdr:cNvPr id="1822011" name="Рисунок 112">
          <a:extLst>
            <a:ext uri="{FF2B5EF4-FFF2-40B4-BE49-F238E27FC236}">
              <a16:creationId xmlns:a16="http://schemas.microsoft.com/office/drawing/2014/main" id="{C289FF43-E624-E43B-76BE-2DB16AAD5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1458575"/>
          <a:ext cx="10382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33</xdr:row>
      <xdr:rowOff>114300</xdr:rowOff>
    </xdr:from>
    <xdr:to>
      <xdr:col>0</xdr:col>
      <xdr:colOff>1438275</xdr:colOff>
      <xdr:row>33</xdr:row>
      <xdr:rowOff>714375</xdr:rowOff>
    </xdr:to>
    <xdr:pic>
      <xdr:nvPicPr>
        <xdr:cNvPr id="1822013" name="Рисунок 62" descr="http://www.prima-bastion.ru/ph_up/p258_467_l.jpg">
          <a:extLst>
            <a:ext uri="{FF2B5EF4-FFF2-40B4-BE49-F238E27FC236}">
              <a16:creationId xmlns:a16="http://schemas.microsoft.com/office/drawing/2014/main" id="{7EFCCB18-E123-7E57-BFCC-D18852214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236" b="18481"/>
        <a:stretch>
          <a:fillRect/>
        </a:stretch>
      </xdr:blipFill>
      <xdr:spPr bwMode="auto">
        <a:xfrm>
          <a:off x="123825" y="13011150"/>
          <a:ext cx="13144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34</xdr:row>
      <xdr:rowOff>114300</xdr:rowOff>
    </xdr:from>
    <xdr:to>
      <xdr:col>0</xdr:col>
      <xdr:colOff>1552575</xdr:colOff>
      <xdr:row>34</xdr:row>
      <xdr:rowOff>657225</xdr:rowOff>
    </xdr:to>
    <xdr:pic>
      <xdr:nvPicPr>
        <xdr:cNvPr id="1822014" name="Рисунок 61" descr="http://vts21.ru/sites/default/files/imagecache/product/pictures/00000784/00003798.jpg">
          <a:extLst>
            <a:ext uri="{FF2B5EF4-FFF2-40B4-BE49-F238E27FC236}">
              <a16:creationId xmlns:a16="http://schemas.microsoft.com/office/drawing/2014/main" id="{2389F0D4-075C-14C0-8959-B53DC9D9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849350"/>
          <a:ext cx="13811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35</xdr:row>
      <xdr:rowOff>133350</xdr:rowOff>
    </xdr:from>
    <xdr:to>
      <xdr:col>0</xdr:col>
      <xdr:colOff>1409700</xdr:colOff>
      <xdr:row>35</xdr:row>
      <xdr:rowOff>657225</xdr:rowOff>
    </xdr:to>
    <xdr:pic>
      <xdr:nvPicPr>
        <xdr:cNvPr id="1822015" name="Рисунок 60" descr="http://vts21.ru/en/sites/default/files/imagecache/product/pictures/00000784/00003797.jpg">
          <a:extLst>
            <a:ext uri="{FF2B5EF4-FFF2-40B4-BE49-F238E27FC236}">
              <a16:creationId xmlns:a16="http://schemas.microsoft.com/office/drawing/2014/main" id="{DFB1D018-26C8-D6A3-0839-BFA1F1C38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4" t="23697" b="20689"/>
        <a:stretch>
          <a:fillRect/>
        </a:stretch>
      </xdr:blipFill>
      <xdr:spPr bwMode="auto">
        <a:xfrm>
          <a:off x="323850" y="14620875"/>
          <a:ext cx="1085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36</xdr:row>
      <xdr:rowOff>66675</xdr:rowOff>
    </xdr:from>
    <xdr:to>
      <xdr:col>0</xdr:col>
      <xdr:colOff>1209675</xdr:colOff>
      <xdr:row>36</xdr:row>
      <xdr:rowOff>638175</xdr:rowOff>
    </xdr:to>
    <xdr:pic>
      <xdr:nvPicPr>
        <xdr:cNvPr id="1822016" name="Рисунок 73" descr="http://furnitura.okis.ru/img/furnitura/2011-01-26_204744.png">
          <a:extLst>
            <a:ext uri="{FF2B5EF4-FFF2-40B4-BE49-F238E27FC236}">
              <a16:creationId xmlns:a16="http://schemas.microsoft.com/office/drawing/2014/main" id="{273C4F43-E182-2B53-4B72-E9FC28FF0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15" t="14915" r="2977" b="4745"/>
        <a:stretch>
          <a:fillRect/>
        </a:stretch>
      </xdr:blipFill>
      <xdr:spPr bwMode="auto">
        <a:xfrm>
          <a:off x="304800" y="15316200"/>
          <a:ext cx="9048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37</xdr:row>
      <xdr:rowOff>219075</xdr:rowOff>
    </xdr:from>
    <xdr:to>
      <xdr:col>0</xdr:col>
      <xdr:colOff>1200150</xdr:colOff>
      <xdr:row>37</xdr:row>
      <xdr:rowOff>666750</xdr:rowOff>
    </xdr:to>
    <xdr:pic>
      <xdr:nvPicPr>
        <xdr:cNvPr id="1822017" name="Picture 1835" descr="41021028197">
          <a:extLst>
            <a:ext uri="{FF2B5EF4-FFF2-40B4-BE49-F238E27FC236}">
              <a16:creationId xmlns:a16="http://schemas.microsoft.com/office/drawing/2014/main" id="{C80FAEE9-22A8-69DF-8587-3D2937832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6144875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38</xdr:row>
      <xdr:rowOff>76200</xdr:rowOff>
    </xdr:from>
    <xdr:to>
      <xdr:col>0</xdr:col>
      <xdr:colOff>1219200</xdr:colOff>
      <xdr:row>38</xdr:row>
      <xdr:rowOff>638175</xdr:rowOff>
    </xdr:to>
    <xdr:pic>
      <xdr:nvPicPr>
        <xdr:cNvPr id="1822018" name="Рисунок 68" descr="http://5kuhni.ru/i/cat/photo/standart/21352.jpg">
          <a:extLst>
            <a:ext uri="{FF2B5EF4-FFF2-40B4-BE49-F238E27FC236}">
              <a16:creationId xmlns:a16="http://schemas.microsoft.com/office/drawing/2014/main" id="{3DAB9B86-FF92-6456-C4E7-E8C04856F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37"/>
        <a:stretch>
          <a:fillRect/>
        </a:stretch>
      </xdr:blipFill>
      <xdr:spPr bwMode="auto">
        <a:xfrm>
          <a:off x="314325" y="16725900"/>
          <a:ext cx="9048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39</xdr:row>
      <xdr:rowOff>66675</xdr:rowOff>
    </xdr:from>
    <xdr:to>
      <xdr:col>0</xdr:col>
      <xdr:colOff>933450</xdr:colOff>
      <xdr:row>39</xdr:row>
      <xdr:rowOff>762000</xdr:rowOff>
    </xdr:to>
    <xdr:pic>
      <xdr:nvPicPr>
        <xdr:cNvPr id="1822019" name="Picture 1836" descr="4223copy3130119">
          <a:extLst>
            <a:ext uri="{FF2B5EF4-FFF2-40B4-BE49-F238E27FC236}">
              <a16:creationId xmlns:a16="http://schemas.microsoft.com/office/drawing/2014/main" id="{A3DBC7A3-F45D-63AB-BC1B-23B4C8944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478375"/>
          <a:ext cx="361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41</xdr:row>
      <xdr:rowOff>19050</xdr:rowOff>
    </xdr:from>
    <xdr:to>
      <xdr:col>0</xdr:col>
      <xdr:colOff>1295400</xdr:colOff>
      <xdr:row>41</xdr:row>
      <xdr:rowOff>733425</xdr:rowOff>
    </xdr:to>
    <xdr:pic>
      <xdr:nvPicPr>
        <xdr:cNvPr id="1822020" name="Рисунок 82">
          <a:extLst>
            <a:ext uri="{FF2B5EF4-FFF2-40B4-BE49-F238E27FC236}">
              <a16:creationId xmlns:a16="http://schemas.microsoft.com/office/drawing/2014/main" id="{FCB99593-8578-F5B6-5974-BFA090CE5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61" t="30612" r="30064" b="26575"/>
        <a:stretch>
          <a:fillRect/>
        </a:stretch>
      </xdr:blipFill>
      <xdr:spPr bwMode="auto">
        <a:xfrm>
          <a:off x="400050" y="19069050"/>
          <a:ext cx="895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42</xdr:row>
      <xdr:rowOff>95250</xdr:rowOff>
    </xdr:from>
    <xdr:to>
      <xdr:col>0</xdr:col>
      <xdr:colOff>1076325</xdr:colOff>
      <xdr:row>42</xdr:row>
      <xdr:rowOff>771525</xdr:rowOff>
    </xdr:to>
    <xdr:pic>
      <xdr:nvPicPr>
        <xdr:cNvPr id="1822023" name="Picture 4003" descr="для столовых приборов">
          <a:extLst>
            <a:ext uri="{FF2B5EF4-FFF2-40B4-BE49-F238E27FC236}">
              <a16:creationId xmlns:a16="http://schemas.microsoft.com/office/drawing/2014/main" id="{79A5EF30-C735-05B4-407D-1F621EFA8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2764750"/>
          <a:ext cx="5810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43</xdr:row>
      <xdr:rowOff>104775</xdr:rowOff>
    </xdr:from>
    <xdr:to>
      <xdr:col>0</xdr:col>
      <xdr:colOff>1095375</xdr:colOff>
      <xdr:row>43</xdr:row>
      <xdr:rowOff>704850</xdr:rowOff>
    </xdr:to>
    <xdr:pic>
      <xdr:nvPicPr>
        <xdr:cNvPr id="1822024" name="Рисунок 73" descr="WELLMAX &amp;Pcy;&amp;ocy;&amp;lcy;&amp;kcy;&amp;acy; &amp;ocy;&amp;dcy;&amp;icy;&amp;ncy;&amp;acy;&amp;rcy;&amp;ncy;&amp;acy;&amp;yacy; 45x18,5x28&amp;scy;&amp;mcy;, CWJ202">
          <a:extLst>
            <a:ext uri="{FF2B5EF4-FFF2-40B4-BE49-F238E27FC236}">
              <a16:creationId xmlns:a16="http://schemas.microsoft.com/office/drawing/2014/main" id="{6838608C-C113-2824-81C0-649984ABE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1" t="5499" r="2000" b="16251"/>
        <a:stretch>
          <a:fillRect/>
        </a:stretch>
      </xdr:blipFill>
      <xdr:spPr bwMode="auto">
        <a:xfrm>
          <a:off x="361950" y="23622000"/>
          <a:ext cx="7334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44</xdr:row>
      <xdr:rowOff>66675</xdr:rowOff>
    </xdr:from>
    <xdr:to>
      <xdr:col>0</xdr:col>
      <xdr:colOff>923925</xdr:colOff>
      <xdr:row>44</xdr:row>
      <xdr:rowOff>619125</xdr:rowOff>
    </xdr:to>
    <xdr:pic>
      <xdr:nvPicPr>
        <xdr:cNvPr id="1822026" name="Picture 14453" descr="4813copy1754522">
          <a:extLst>
            <a:ext uri="{FF2B5EF4-FFF2-40B4-BE49-F238E27FC236}">
              <a16:creationId xmlns:a16="http://schemas.microsoft.com/office/drawing/2014/main" id="{EBF4CBB2-5AEE-16D3-568A-E1700B813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5879425"/>
          <a:ext cx="409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47</xdr:row>
      <xdr:rowOff>47625</xdr:rowOff>
    </xdr:from>
    <xdr:to>
      <xdr:col>0</xdr:col>
      <xdr:colOff>990600</xdr:colOff>
      <xdr:row>47</xdr:row>
      <xdr:rowOff>485775</xdr:rowOff>
    </xdr:to>
    <xdr:pic>
      <xdr:nvPicPr>
        <xdr:cNvPr id="1822031" name="Рисунок 86" descr="&amp;Pcy;&amp;ocy;&amp;lcy;&amp;kcy;&amp;acy; &amp;dcy;&amp;lcy;&amp;yacy; &amp;scy;&amp;pcy;&amp;iecy;&amp;tscy;&amp;icy;&amp;jcy; ALBA CWJ203&amp;Mcy; 210x82x305&amp;mcy;&amp;mcy;">
          <a:extLst>
            <a:ext uri="{FF2B5EF4-FFF2-40B4-BE49-F238E27FC236}">
              <a16:creationId xmlns:a16="http://schemas.microsoft.com/office/drawing/2014/main" id="{ABA1FDAD-7DB0-EE72-8ACC-0EEFCDC74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36661725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52</xdr:row>
      <xdr:rowOff>133350</xdr:rowOff>
    </xdr:from>
    <xdr:to>
      <xdr:col>0</xdr:col>
      <xdr:colOff>1209675</xdr:colOff>
      <xdr:row>52</xdr:row>
      <xdr:rowOff>781050</xdr:rowOff>
    </xdr:to>
    <xdr:pic>
      <xdr:nvPicPr>
        <xdr:cNvPr id="1822035" name="Рисунок 109" descr="&amp;Pcy;&amp;ocy;&amp;lcy;&amp;kcy;&amp;acy; &amp;ucy;&amp;gcy;&amp;lcy;&amp;ocy;&amp;vcy;&amp;acy;&amp;yacy; 274&amp;khcy;310&amp;khcy;240, &amp;khcy;&amp;rcy;&amp;ocy;&amp;mcy;, &amp;Kcy;6166CWJ201L, FS [&amp;shcy;&amp;tcy;.]">
          <a:extLst>
            <a:ext uri="{FF2B5EF4-FFF2-40B4-BE49-F238E27FC236}">
              <a16:creationId xmlns:a16="http://schemas.microsoft.com/office/drawing/2014/main" id="{BEE21B1C-1E30-E16C-A27F-8D8FC6479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87" t="5415" r="19687" b="22501"/>
        <a:stretch>
          <a:fillRect/>
        </a:stretch>
      </xdr:blipFill>
      <xdr:spPr bwMode="auto">
        <a:xfrm>
          <a:off x="419100" y="41452800"/>
          <a:ext cx="7905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53</xdr:row>
      <xdr:rowOff>0</xdr:rowOff>
    </xdr:from>
    <xdr:to>
      <xdr:col>0</xdr:col>
      <xdr:colOff>1285875</xdr:colOff>
      <xdr:row>53</xdr:row>
      <xdr:rowOff>0</xdr:rowOff>
    </xdr:to>
    <xdr:pic>
      <xdr:nvPicPr>
        <xdr:cNvPr id="1822036" name="Изображения 1">
          <a:extLst>
            <a:ext uri="{FF2B5EF4-FFF2-40B4-BE49-F238E27FC236}">
              <a16:creationId xmlns:a16="http://schemas.microsoft.com/office/drawing/2014/main" id="{53602D40-CF80-418B-8242-F6DF7D857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45" b="8696"/>
        <a:stretch>
          <a:fillRect/>
        </a:stretch>
      </xdr:blipFill>
      <xdr:spPr bwMode="auto">
        <a:xfrm>
          <a:off x="304800" y="42233850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54</xdr:row>
      <xdr:rowOff>180975</xdr:rowOff>
    </xdr:from>
    <xdr:to>
      <xdr:col>0</xdr:col>
      <xdr:colOff>1171575</xdr:colOff>
      <xdr:row>54</xdr:row>
      <xdr:rowOff>657225</xdr:rowOff>
    </xdr:to>
    <xdr:pic>
      <xdr:nvPicPr>
        <xdr:cNvPr id="1822041" name="Рисунок 73" descr="http://5kuhni.ru/i/cat/photo/standart/21342.jpg">
          <a:extLst>
            <a:ext uri="{FF2B5EF4-FFF2-40B4-BE49-F238E27FC236}">
              <a16:creationId xmlns:a16="http://schemas.microsoft.com/office/drawing/2014/main" id="{4F16371E-F459-2487-A150-0BD584BE2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4824650"/>
          <a:ext cx="762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55</xdr:row>
      <xdr:rowOff>38100</xdr:rowOff>
    </xdr:from>
    <xdr:to>
      <xdr:col>0</xdr:col>
      <xdr:colOff>1238250</xdr:colOff>
      <xdr:row>55</xdr:row>
      <xdr:rowOff>752475</xdr:rowOff>
    </xdr:to>
    <xdr:pic>
      <xdr:nvPicPr>
        <xdr:cNvPr id="1822042" name="Рисунок 70" descr="http://vesta.spb.ru/upload/iblock/157/128000.png">
          <a:extLst>
            <a:ext uri="{FF2B5EF4-FFF2-40B4-BE49-F238E27FC236}">
              <a16:creationId xmlns:a16="http://schemas.microsoft.com/office/drawing/2014/main" id="{C1925436-D835-2926-0446-9C7EFE25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5424725"/>
          <a:ext cx="1076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56</xdr:row>
      <xdr:rowOff>85725</xdr:rowOff>
    </xdr:from>
    <xdr:to>
      <xdr:col>0</xdr:col>
      <xdr:colOff>971550</xdr:colOff>
      <xdr:row>56</xdr:row>
      <xdr:rowOff>762000</xdr:rowOff>
    </xdr:to>
    <xdr:pic>
      <xdr:nvPicPr>
        <xdr:cNvPr id="1822043" name="Picture 2674" descr="4840copy9982963">
          <a:extLst>
            <a:ext uri="{FF2B5EF4-FFF2-40B4-BE49-F238E27FC236}">
              <a16:creationId xmlns:a16="http://schemas.microsoft.com/office/drawing/2014/main" id="{5990041B-4120-1178-5482-FC6EE6E49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46320075"/>
          <a:ext cx="4000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53</xdr:row>
      <xdr:rowOff>95250</xdr:rowOff>
    </xdr:from>
    <xdr:to>
      <xdr:col>0</xdr:col>
      <xdr:colOff>962025</xdr:colOff>
      <xdr:row>53</xdr:row>
      <xdr:rowOff>781050</xdr:rowOff>
    </xdr:to>
    <xdr:pic>
      <xdr:nvPicPr>
        <xdr:cNvPr id="1822046" name="Picture 2672" descr="4834copy4051324">
          <a:extLst>
            <a:ext uri="{FF2B5EF4-FFF2-40B4-BE49-F238E27FC236}">
              <a16:creationId xmlns:a16="http://schemas.microsoft.com/office/drawing/2014/main" id="{DBBE3192-2FD3-324D-4BF8-0A1EA0A8B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3910250"/>
          <a:ext cx="533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49</xdr:row>
      <xdr:rowOff>9525</xdr:rowOff>
    </xdr:from>
    <xdr:to>
      <xdr:col>0</xdr:col>
      <xdr:colOff>1085850</xdr:colOff>
      <xdr:row>49</xdr:row>
      <xdr:rowOff>828675</xdr:rowOff>
    </xdr:to>
    <xdr:pic>
      <xdr:nvPicPr>
        <xdr:cNvPr id="1822049" name="Рисунок 83" descr="C:\Users\Администратор\Desktop\216.jpg">
          <a:extLst>
            <a:ext uri="{FF2B5EF4-FFF2-40B4-BE49-F238E27FC236}">
              <a16:creationId xmlns:a16="http://schemas.microsoft.com/office/drawing/2014/main" id="{5E541C5D-8878-3366-766B-5BC19EAEF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7118925"/>
          <a:ext cx="5810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27</xdr:row>
      <xdr:rowOff>114300</xdr:rowOff>
    </xdr:from>
    <xdr:to>
      <xdr:col>0</xdr:col>
      <xdr:colOff>990600</xdr:colOff>
      <xdr:row>27</xdr:row>
      <xdr:rowOff>571500</xdr:rowOff>
    </xdr:to>
    <xdr:pic>
      <xdr:nvPicPr>
        <xdr:cNvPr id="1822050" name="Picture 2675" descr="4842copy1021125">
          <a:extLst>
            <a:ext uri="{FF2B5EF4-FFF2-40B4-BE49-F238E27FC236}">
              <a16:creationId xmlns:a16="http://schemas.microsoft.com/office/drawing/2014/main" id="{74B9ADF3-4FA5-5396-A737-76AE74FC9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934200"/>
          <a:ext cx="533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447675</xdr:colOff>
      <xdr:row>50</xdr:row>
      <xdr:rowOff>104775</xdr:rowOff>
    </xdr:from>
    <xdr:to>
      <xdr:col>0</xdr:col>
      <xdr:colOff>1190625</xdr:colOff>
      <xdr:row>50</xdr:row>
      <xdr:rowOff>742950</xdr:rowOff>
    </xdr:to>
    <xdr:pic>
      <xdr:nvPicPr>
        <xdr:cNvPr id="1822051" name="Picture 2671" descr="4839copy9355018">
          <a:extLst>
            <a:ext uri="{FF2B5EF4-FFF2-40B4-BE49-F238E27FC236}">
              <a16:creationId xmlns:a16="http://schemas.microsoft.com/office/drawing/2014/main" id="{2BD2422C-5F73-2F9B-A9D2-DEE6D0AA6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8052375"/>
          <a:ext cx="7429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45</xdr:row>
      <xdr:rowOff>28575</xdr:rowOff>
    </xdr:from>
    <xdr:to>
      <xdr:col>0</xdr:col>
      <xdr:colOff>1085850</xdr:colOff>
      <xdr:row>45</xdr:row>
      <xdr:rowOff>685800</xdr:rowOff>
    </xdr:to>
    <xdr:pic>
      <xdr:nvPicPr>
        <xdr:cNvPr id="1822052" name="Рисунок 71" descr="&amp;Pcy;&amp;ocy;&amp;lcy;&amp;kcy;&amp;acy; &amp;mcy;&amp;ncy;&amp;ocy;&amp;gcy;&amp;ocy;&amp;tscy;&amp;iecy;&amp;lcy;&amp;iecy;&amp;vcy;&amp;acy;&amp;yacy; mini">
          <a:extLst>
            <a:ext uri="{FF2B5EF4-FFF2-40B4-BE49-F238E27FC236}">
              <a16:creationId xmlns:a16="http://schemas.microsoft.com/office/drawing/2014/main" id="{EF217BE1-1082-6D1F-55E2-503FD9BC6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7" t="7471" r="5173" b="9196"/>
        <a:stretch>
          <a:fillRect/>
        </a:stretch>
      </xdr:blipFill>
      <xdr:spPr bwMode="auto">
        <a:xfrm>
          <a:off x="333375" y="28051125"/>
          <a:ext cx="752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31</xdr:row>
      <xdr:rowOff>19050</xdr:rowOff>
    </xdr:from>
    <xdr:to>
      <xdr:col>0</xdr:col>
      <xdr:colOff>1171575</xdr:colOff>
      <xdr:row>31</xdr:row>
      <xdr:rowOff>781050</xdr:rowOff>
    </xdr:to>
    <xdr:pic>
      <xdr:nvPicPr>
        <xdr:cNvPr id="1822054" name="Рисунок 85" descr="C:\Users\Администратор\Desktop\863.JPG">
          <a:extLst>
            <a:ext uri="{FF2B5EF4-FFF2-40B4-BE49-F238E27FC236}">
              <a16:creationId xmlns:a16="http://schemas.microsoft.com/office/drawing/2014/main" id="{72DBF20F-4C80-CEE4-EDEB-5E6EB823E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50" b="10107"/>
        <a:stretch>
          <a:fillRect/>
        </a:stretch>
      </xdr:blipFill>
      <xdr:spPr bwMode="auto">
        <a:xfrm>
          <a:off x="304800" y="10572750"/>
          <a:ext cx="866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51</xdr:row>
      <xdr:rowOff>133350</xdr:rowOff>
    </xdr:from>
    <xdr:to>
      <xdr:col>0</xdr:col>
      <xdr:colOff>1209675</xdr:colOff>
      <xdr:row>51</xdr:row>
      <xdr:rowOff>781050</xdr:rowOff>
    </xdr:to>
    <xdr:pic>
      <xdr:nvPicPr>
        <xdr:cNvPr id="1822058" name="Рисунок 109" descr="&amp;Pcy;&amp;ocy;&amp;lcy;&amp;kcy;&amp;acy; &amp;ucy;&amp;gcy;&amp;lcy;&amp;ocy;&amp;vcy;&amp;acy;&amp;yacy; 274&amp;khcy;310&amp;khcy;240, &amp;khcy;&amp;rcy;&amp;ocy;&amp;mcy;, &amp;Kcy;6166CWJ201L, FS [&amp;shcy;&amp;tcy;.]">
          <a:extLst>
            <a:ext uri="{FF2B5EF4-FFF2-40B4-BE49-F238E27FC236}">
              <a16:creationId xmlns:a16="http://schemas.microsoft.com/office/drawing/2014/main" id="{FAE6FDD6-C3F3-4E94-2E9E-C91936DDF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87" t="5415" r="19687" b="22501"/>
        <a:stretch>
          <a:fillRect/>
        </a:stretch>
      </xdr:blipFill>
      <xdr:spPr bwMode="auto">
        <a:xfrm>
          <a:off x="419100" y="40538400"/>
          <a:ext cx="7905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46</xdr:row>
      <xdr:rowOff>66675</xdr:rowOff>
    </xdr:from>
    <xdr:to>
      <xdr:col>0</xdr:col>
      <xdr:colOff>1343025</xdr:colOff>
      <xdr:row>46</xdr:row>
      <xdr:rowOff>762000</xdr:rowOff>
    </xdr:to>
    <xdr:pic>
      <xdr:nvPicPr>
        <xdr:cNvPr id="1822061" name="Рисунок 77" descr="&amp;Pcy;&amp;ocy;&amp;lcy;&amp;kcy;&amp;acy; &amp;rcy;&amp;iecy;&amp;jcy;&amp;lcy;&amp;icy;&amp;ncy;&amp;gcy;&amp;ocy;&amp;vcy;&amp;acy;&amp;yacy; &amp;pcy;&amp;ocy;&amp;dcy; &amp;scy;&amp;pcy;&amp;iecy;&amp;tscy;&amp;icy;&amp;icy; &amp;ucy;&amp;zcy;&amp;kcy;&amp;acy;&amp;yacy; - &amp;Tcy;&amp;ocy;&amp;rcy;&amp;gcy;&amp;ocy;&amp;vcy;&amp;ocy;&amp;iecy; &amp;ocy;&amp;bcy;&amp;ocy;&amp;rcy;&amp;ucy;&amp;dcy;&amp;ocy;&amp;vcy;&amp;acy;&amp;ncy;&amp;icy;&amp;iecy; &amp;icy; &amp;mcy;&amp;iecy;&amp;bcy;&amp;iecy;&amp;lcy;&amp;softcy;&amp;ncy;&amp;acy;&amp;yacy; &amp;fcy;&amp;ucy;&amp;rcy;&amp;ncy;&amp;icy;&amp;tcy;&amp;ucy;&amp;rcy;&amp;acy; &amp;vcy; &amp;Vcy;&amp;ocy;&amp;lcy;&amp;gcy;&amp;ocy;&amp;gcy;&amp;rcy;&amp;acy;&amp;dcy;&amp;iecy;">
          <a:extLst>
            <a:ext uri="{FF2B5EF4-FFF2-40B4-BE49-F238E27FC236}">
              <a16:creationId xmlns:a16="http://schemas.microsoft.com/office/drawing/2014/main" id="{E4430729-FC4D-F47F-EE19-F7C00F5EB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9498925"/>
          <a:ext cx="10572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25</xdr:row>
      <xdr:rowOff>57150</xdr:rowOff>
    </xdr:from>
    <xdr:to>
      <xdr:col>0</xdr:col>
      <xdr:colOff>955007</xdr:colOff>
      <xdr:row>25</xdr:row>
      <xdr:rowOff>428625</xdr:rowOff>
    </xdr:to>
    <xdr:pic>
      <xdr:nvPicPr>
        <xdr:cNvPr id="1822062" name="Рисунок 79" descr="Без названия.jpg">
          <a:extLst>
            <a:ext uri="{FF2B5EF4-FFF2-40B4-BE49-F238E27FC236}">
              <a16:creationId xmlns:a16="http://schemas.microsoft.com/office/drawing/2014/main" id="{A02B196F-9052-E4E4-7BDF-EE7611F83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249025"/>
          <a:ext cx="345407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20</xdr:row>
      <xdr:rowOff>76200</xdr:rowOff>
    </xdr:from>
    <xdr:to>
      <xdr:col>0</xdr:col>
      <xdr:colOff>1019174</xdr:colOff>
      <xdr:row>20</xdr:row>
      <xdr:rowOff>485774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0099CA0-D8FB-1909-2B75-3EA724023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982075"/>
          <a:ext cx="409574" cy="409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485776</xdr:colOff>
      <xdr:row>24</xdr:row>
      <xdr:rowOff>114299</xdr:rowOff>
    </xdr:from>
    <xdr:to>
      <xdr:col>0</xdr:col>
      <xdr:colOff>1047751</xdr:colOff>
      <xdr:row>24</xdr:row>
      <xdr:rowOff>676274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2DB4A1E-00FA-8F68-B699-83F4CFCDD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10563224"/>
          <a:ext cx="5619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523875</xdr:colOff>
      <xdr:row>48</xdr:row>
      <xdr:rowOff>47625</xdr:rowOff>
    </xdr:from>
    <xdr:to>
      <xdr:col>0</xdr:col>
      <xdr:colOff>1400175</xdr:colOff>
      <xdr:row>48</xdr:row>
      <xdr:rowOff>923925</xdr:rowOff>
    </xdr:to>
    <xdr:pic>
      <xdr:nvPicPr>
        <xdr:cNvPr id="6" name="Рисунок 5" descr="Полка для ножей и разделочной доски CWJ302B ALBA 250х160х390мм ">
          <a:extLst>
            <a:ext uri="{FF2B5EF4-FFF2-40B4-BE49-F238E27FC236}">
              <a16:creationId xmlns:a16="http://schemas.microsoft.com/office/drawing/2014/main" id="{262BC028-F950-1648-2581-A5BA904FF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921442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552450</xdr:colOff>
      <xdr:row>40</xdr:row>
      <xdr:rowOff>95250</xdr:rowOff>
    </xdr:from>
    <xdr:to>
      <xdr:col>0</xdr:col>
      <xdr:colOff>1247775</xdr:colOff>
      <xdr:row>40</xdr:row>
      <xdr:rowOff>790575</xdr:rowOff>
    </xdr:to>
    <xdr:pic>
      <xdr:nvPicPr>
        <xdr:cNvPr id="7" name="Рисунок 6" descr="Посудосушитель CWJ311 ALBA 347х284х381мм ">
          <a:extLst>
            <a:ext uri="{FF2B5EF4-FFF2-40B4-BE49-F238E27FC236}">
              <a16:creationId xmlns:a16="http://schemas.microsoft.com/office/drawing/2014/main" id="{CFCC9C9D-92E1-9789-CA29-252B65306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3669625"/>
          <a:ext cx="69532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742950</xdr:colOff>
      <xdr:row>21</xdr:row>
      <xdr:rowOff>132578</xdr:rowOff>
    </xdr:from>
    <xdr:to>
      <xdr:col>0</xdr:col>
      <xdr:colOff>981075</xdr:colOff>
      <xdr:row>21</xdr:row>
      <xdr:rowOff>447932</xdr:rowOff>
    </xdr:to>
    <xdr:pic>
      <xdr:nvPicPr>
        <xdr:cNvPr id="4" name="Picture 2679" descr="4815">
          <a:extLst>
            <a:ext uri="{FF2B5EF4-FFF2-40B4-BE49-F238E27FC236}">
              <a16:creationId xmlns:a16="http://schemas.microsoft.com/office/drawing/2014/main" id="{2BFDF0BE-44DF-464F-A6E8-32A85E388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9324203"/>
          <a:ext cx="238125" cy="315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3</xdr:row>
      <xdr:rowOff>66675</xdr:rowOff>
    </xdr:from>
    <xdr:to>
      <xdr:col>0</xdr:col>
      <xdr:colOff>790576</xdr:colOff>
      <xdr:row>4</xdr:row>
      <xdr:rowOff>257429</xdr:rowOff>
    </xdr:to>
    <xdr:pic>
      <xdr:nvPicPr>
        <xdr:cNvPr id="1817949" name="Picture 42" descr="zah_div">
          <a:extLst>
            <a:ext uri="{FF2B5EF4-FFF2-40B4-BE49-F238E27FC236}">
              <a16:creationId xmlns:a16="http://schemas.microsoft.com/office/drawing/2014/main" id="{583A99B4-7ADA-1CC6-5B49-CC5358564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03" t="18764" r="13403" b="18764"/>
        <a:stretch>
          <a:fillRect/>
        </a:stretch>
      </xdr:blipFill>
      <xdr:spPr bwMode="auto">
        <a:xfrm>
          <a:off x="142876" y="1552575"/>
          <a:ext cx="647700" cy="552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11</xdr:row>
      <xdr:rowOff>164933</xdr:rowOff>
    </xdr:from>
    <xdr:to>
      <xdr:col>0</xdr:col>
      <xdr:colOff>771525</xdr:colOff>
      <xdr:row>13</xdr:row>
      <xdr:rowOff>9525</xdr:rowOff>
    </xdr:to>
    <xdr:pic>
      <xdr:nvPicPr>
        <xdr:cNvPr id="1817950" name="Picture 33" descr="Untitled-10">
          <a:extLst>
            <a:ext uri="{FF2B5EF4-FFF2-40B4-BE49-F238E27FC236}">
              <a16:creationId xmlns:a16="http://schemas.microsoft.com/office/drawing/2014/main" id="{BD83FA83-07C4-ED73-4932-4784F2DE2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994108"/>
          <a:ext cx="457200" cy="28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15</xdr:row>
      <xdr:rowOff>47625</xdr:rowOff>
    </xdr:from>
    <xdr:to>
      <xdr:col>0</xdr:col>
      <xdr:colOff>1343025</xdr:colOff>
      <xdr:row>17</xdr:row>
      <xdr:rowOff>9525</xdr:rowOff>
    </xdr:to>
    <xdr:pic>
      <xdr:nvPicPr>
        <xdr:cNvPr id="1817951" name="Picture 1566" descr="21">
          <a:extLst>
            <a:ext uri="{FF2B5EF4-FFF2-40B4-BE49-F238E27FC236}">
              <a16:creationId xmlns:a16="http://schemas.microsoft.com/office/drawing/2014/main" id="{CEACDF0F-3352-A23F-A290-9FEA38C6D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78" r="45653" b="22678"/>
        <a:stretch>
          <a:fillRect/>
        </a:stretch>
      </xdr:blipFill>
      <xdr:spPr bwMode="auto">
        <a:xfrm>
          <a:off x="419100" y="5514975"/>
          <a:ext cx="9239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618762</xdr:colOff>
      <xdr:row>18</xdr:row>
      <xdr:rowOff>47532</xdr:rowOff>
    </xdr:from>
    <xdr:to>
      <xdr:col>0</xdr:col>
      <xdr:colOff>1162050</xdr:colOff>
      <xdr:row>18</xdr:row>
      <xdr:rowOff>515403</xdr:rowOff>
    </xdr:to>
    <xdr:pic>
      <xdr:nvPicPr>
        <xdr:cNvPr id="1817952" name="Picture 16" descr="98_1">
          <a:extLst>
            <a:ext uri="{FF2B5EF4-FFF2-40B4-BE49-F238E27FC236}">
              <a16:creationId xmlns:a16="http://schemas.microsoft.com/office/drawing/2014/main" id="{05266CFA-C472-8111-0358-9A7079287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762" y="6086382"/>
          <a:ext cx="543288" cy="46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21</xdr:row>
      <xdr:rowOff>104774</xdr:rowOff>
    </xdr:from>
    <xdr:to>
      <xdr:col>0</xdr:col>
      <xdr:colOff>1101498</xdr:colOff>
      <xdr:row>21</xdr:row>
      <xdr:rowOff>533399</xdr:rowOff>
    </xdr:to>
    <xdr:pic>
      <xdr:nvPicPr>
        <xdr:cNvPr id="1817953" name="Picture 17" descr="400_preview">
          <a:extLst>
            <a:ext uri="{FF2B5EF4-FFF2-40B4-BE49-F238E27FC236}">
              <a16:creationId xmlns:a16="http://schemas.microsoft.com/office/drawing/2014/main" id="{96ACCDEE-FBE7-591D-5FEA-D4FBFF42C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73"/>
        <a:stretch>
          <a:fillRect/>
        </a:stretch>
      </xdr:blipFill>
      <xdr:spPr bwMode="auto">
        <a:xfrm>
          <a:off x="581025" y="7153274"/>
          <a:ext cx="520473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25</xdr:row>
      <xdr:rowOff>85725</xdr:rowOff>
    </xdr:from>
    <xdr:to>
      <xdr:col>0</xdr:col>
      <xdr:colOff>1266825</xdr:colOff>
      <xdr:row>27</xdr:row>
      <xdr:rowOff>142875</xdr:rowOff>
    </xdr:to>
    <xdr:pic>
      <xdr:nvPicPr>
        <xdr:cNvPr id="1817958" name="Рисунок 62">
          <a:extLst>
            <a:ext uri="{FF2B5EF4-FFF2-40B4-BE49-F238E27FC236}">
              <a16:creationId xmlns:a16="http://schemas.microsoft.com/office/drawing/2014/main" id="{AF4DCCA3-F119-6005-C508-999236C4D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9267825"/>
          <a:ext cx="7239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34</xdr:row>
      <xdr:rowOff>104775</xdr:rowOff>
    </xdr:from>
    <xdr:to>
      <xdr:col>0</xdr:col>
      <xdr:colOff>1524000</xdr:colOff>
      <xdr:row>35</xdr:row>
      <xdr:rowOff>171450</xdr:rowOff>
    </xdr:to>
    <xdr:pic>
      <xdr:nvPicPr>
        <xdr:cNvPr id="1817971" name="Рисунок 59" descr="http://www.com-sav.ru/files/BA26-ris.gif">
          <a:extLst>
            <a:ext uri="{FF2B5EF4-FFF2-40B4-BE49-F238E27FC236}">
              <a16:creationId xmlns:a16="http://schemas.microsoft.com/office/drawing/2014/main" id="{926353BD-7B2A-0B47-0CF0-46C76A5E8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773025"/>
          <a:ext cx="12573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30</xdr:row>
      <xdr:rowOff>209550</xdr:rowOff>
    </xdr:from>
    <xdr:to>
      <xdr:col>0</xdr:col>
      <xdr:colOff>776201</xdr:colOff>
      <xdr:row>31</xdr:row>
      <xdr:rowOff>266700</xdr:rowOff>
    </xdr:to>
    <xdr:pic>
      <xdr:nvPicPr>
        <xdr:cNvPr id="1817973" name="Picture 15" descr="417_img">
          <a:extLst>
            <a:ext uri="{FF2B5EF4-FFF2-40B4-BE49-F238E27FC236}">
              <a16:creationId xmlns:a16="http://schemas.microsoft.com/office/drawing/2014/main" id="{63ECB93C-2C88-C9FE-9BCA-EE7C81980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353800"/>
          <a:ext cx="661901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38</xdr:row>
      <xdr:rowOff>47625</xdr:rowOff>
    </xdr:from>
    <xdr:to>
      <xdr:col>0</xdr:col>
      <xdr:colOff>694739</xdr:colOff>
      <xdr:row>38</xdr:row>
      <xdr:rowOff>457200</xdr:rowOff>
    </xdr:to>
    <xdr:pic>
      <xdr:nvPicPr>
        <xdr:cNvPr id="1817975" name="Picture 46" descr="экс">
          <a:extLst>
            <a:ext uri="{FF2B5EF4-FFF2-40B4-BE49-F238E27FC236}">
              <a16:creationId xmlns:a16="http://schemas.microsoft.com/office/drawing/2014/main" id="{52BBFC36-2C96-96C1-D5BE-3A6FD2307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68450"/>
          <a:ext cx="485189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704851</xdr:colOff>
      <xdr:row>40</xdr:row>
      <xdr:rowOff>130204</xdr:rowOff>
    </xdr:from>
    <xdr:to>
      <xdr:col>0</xdr:col>
      <xdr:colOff>1276351</xdr:colOff>
      <xdr:row>40</xdr:row>
      <xdr:rowOff>476250</xdr:rowOff>
    </xdr:to>
    <xdr:pic>
      <xdr:nvPicPr>
        <xdr:cNvPr id="1817977" name="Рисунок 47" descr="http://www.izmf-fms.ru/data/files/catalog/ugolok_skobi/ugolok_overbalance.jpg">
          <a:extLst>
            <a:ext uri="{FF2B5EF4-FFF2-40B4-BE49-F238E27FC236}">
              <a16:creationId xmlns:a16="http://schemas.microsoft.com/office/drawing/2014/main" id="{7C31B869-842C-BEA6-0A13-5724EB34B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1" y="15503554"/>
          <a:ext cx="571500" cy="346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713917</xdr:colOff>
      <xdr:row>47</xdr:row>
      <xdr:rowOff>56322</xdr:rowOff>
    </xdr:from>
    <xdr:to>
      <xdr:col>0</xdr:col>
      <xdr:colOff>1017192</xdr:colOff>
      <xdr:row>48</xdr:row>
      <xdr:rowOff>153157</xdr:rowOff>
    </xdr:to>
    <xdr:pic>
      <xdr:nvPicPr>
        <xdr:cNvPr id="1817979" name="Picture 35" descr="26x26">
          <a:extLst>
            <a:ext uri="{FF2B5EF4-FFF2-40B4-BE49-F238E27FC236}">
              <a16:creationId xmlns:a16="http://schemas.microsoft.com/office/drawing/2014/main" id="{E2FEC2F4-55AD-830A-9032-312190FDF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42" t="12871" r="17822" b="13863"/>
        <a:stretch>
          <a:fillRect/>
        </a:stretch>
      </xdr:blipFill>
      <xdr:spPr bwMode="auto">
        <a:xfrm rot="680266">
          <a:off x="713917" y="17687097"/>
          <a:ext cx="303275" cy="33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628651</xdr:colOff>
      <xdr:row>49</xdr:row>
      <xdr:rowOff>38100</xdr:rowOff>
    </xdr:from>
    <xdr:to>
      <xdr:col>0</xdr:col>
      <xdr:colOff>1003301</xdr:colOff>
      <xdr:row>50</xdr:row>
      <xdr:rowOff>238125</xdr:rowOff>
    </xdr:to>
    <xdr:pic>
      <xdr:nvPicPr>
        <xdr:cNvPr id="1817980" name="Picture 38" descr="28x28">
          <a:extLst>
            <a:ext uri="{FF2B5EF4-FFF2-40B4-BE49-F238E27FC236}">
              <a16:creationId xmlns:a16="http://schemas.microsoft.com/office/drawing/2014/main" id="{4349031E-7562-0F24-6B51-E95C7E788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92" t="13861" r="17822" b="13861"/>
        <a:stretch>
          <a:fillRect/>
        </a:stretch>
      </xdr:blipFill>
      <xdr:spPr bwMode="auto">
        <a:xfrm>
          <a:off x="628651" y="18621375"/>
          <a:ext cx="374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51</xdr:row>
      <xdr:rowOff>21431</xdr:rowOff>
    </xdr:from>
    <xdr:to>
      <xdr:col>0</xdr:col>
      <xdr:colOff>1219200</xdr:colOff>
      <xdr:row>52</xdr:row>
      <xdr:rowOff>219075</xdr:rowOff>
    </xdr:to>
    <xdr:pic>
      <xdr:nvPicPr>
        <xdr:cNvPr id="1817981" name="Picture 41" descr="30x30">
          <a:extLst>
            <a:ext uri="{FF2B5EF4-FFF2-40B4-BE49-F238E27FC236}">
              <a16:creationId xmlns:a16="http://schemas.microsoft.com/office/drawing/2014/main" id="{0B9D2DDF-9D1B-79B7-692E-225DDF6B5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43" t="9071" r="16841" b="10452"/>
        <a:stretch>
          <a:fillRect/>
        </a:stretch>
      </xdr:blipFill>
      <xdr:spPr bwMode="auto">
        <a:xfrm>
          <a:off x="876300" y="19109531"/>
          <a:ext cx="342900" cy="407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914619</xdr:colOff>
      <xdr:row>58</xdr:row>
      <xdr:rowOff>133426</xdr:rowOff>
    </xdr:from>
    <xdr:to>
      <xdr:col>0</xdr:col>
      <xdr:colOff>1388156</xdr:colOff>
      <xdr:row>58</xdr:row>
      <xdr:rowOff>575911</xdr:rowOff>
    </xdr:to>
    <xdr:pic>
      <xdr:nvPicPr>
        <xdr:cNvPr id="1817982" name="Рисунок 53">
          <a:extLst>
            <a:ext uri="{FF2B5EF4-FFF2-40B4-BE49-F238E27FC236}">
              <a16:creationId xmlns:a16="http://schemas.microsoft.com/office/drawing/2014/main" id="{114985D5-58D5-B1E2-1942-6F4D4332C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6787">
          <a:off x="914619" y="20297851"/>
          <a:ext cx="473537" cy="44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59</xdr:row>
      <xdr:rowOff>57150</xdr:rowOff>
    </xdr:from>
    <xdr:to>
      <xdr:col>0</xdr:col>
      <xdr:colOff>1466850</xdr:colOff>
      <xdr:row>64</xdr:row>
      <xdr:rowOff>133350</xdr:rowOff>
    </xdr:to>
    <xdr:pic>
      <xdr:nvPicPr>
        <xdr:cNvPr id="1817987" name="Picture 31" descr="m_ugolnik">
          <a:extLst>
            <a:ext uri="{FF2B5EF4-FFF2-40B4-BE49-F238E27FC236}">
              <a16:creationId xmlns:a16="http://schemas.microsoft.com/office/drawing/2014/main" id="{4C5EF8C9-158A-5243-FE8F-1B74B2949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4126825"/>
          <a:ext cx="11811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781051</xdr:colOff>
      <xdr:row>72</xdr:row>
      <xdr:rowOff>95249</xdr:rowOff>
    </xdr:from>
    <xdr:to>
      <xdr:col>0</xdr:col>
      <xdr:colOff>1111211</xdr:colOff>
      <xdr:row>72</xdr:row>
      <xdr:rowOff>542924</xdr:rowOff>
    </xdr:to>
    <xdr:pic>
      <xdr:nvPicPr>
        <xdr:cNvPr id="1817988" name="Picture 29" descr="201017">
          <a:extLst>
            <a:ext uri="{FF2B5EF4-FFF2-40B4-BE49-F238E27FC236}">
              <a16:creationId xmlns:a16="http://schemas.microsoft.com/office/drawing/2014/main" id="{CF2D5A68-9985-C189-19E1-C3F12DD4F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96" r="37796"/>
        <a:stretch>
          <a:fillRect/>
        </a:stretch>
      </xdr:blipFill>
      <xdr:spPr bwMode="auto">
        <a:xfrm>
          <a:off x="781051" y="23374349"/>
          <a:ext cx="33016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71</xdr:row>
      <xdr:rowOff>47625</xdr:rowOff>
    </xdr:from>
    <xdr:to>
      <xdr:col>0</xdr:col>
      <xdr:colOff>1247775</xdr:colOff>
      <xdr:row>71</xdr:row>
      <xdr:rowOff>603250</xdr:rowOff>
    </xdr:to>
    <xdr:pic>
      <xdr:nvPicPr>
        <xdr:cNvPr id="1817989" name="pw_bimg" descr="&amp;Ucy;&amp;gcy;&amp;ocy;&amp;lcy;&amp;ocy;&amp;kcy; &amp;scy;&amp;tcy;&amp;yacy;&amp;zhcy;&amp;kcy;&amp;icy; 2.16&amp;Dcy; (1500*)">
          <a:extLst>
            <a:ext uri="{FF2B5EF4-FFF2-40B4-BE49-F238E27FC236}">
              <a16:creationId xmlns:a16="http://schemas.microsoft.com/office/drawing/2014/main" id="{8C46937D-EF43-7C48-8425-93346A62A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17557" r="19142" b="14503"/>
        <a:stretch>
          <a:fillRect/>
        </a:stretch>
      </xdr:blipFill>
      <xdr:spPr bwMode="auto">
        <a:xfrm>
          <a:off x="723900" y="22688550"/>
          <a:ext cx="523875" cy="55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77</xdr:row>
      <xdr:rowOff>47625</xdr:rowOff>
    </xdr:from>
    <xdr:to>
      <xdr:col>0</xdr:col>
      <xdr:colOff>1209675</xdr:colOff>
      <xdr:row>77</xdr:row>
      <xdr:rowOff>428625</xdr:rowOff>
    </xdr:to>
    <xdr:pic>
      <xdr:nvPicPr>
        <xdr:cNvPr id="1817990" name="Picture 28" descr="419_preview">
          <a:extLst>
            <a:ext uri="{FF2B5EF4-FFF2-40B4-BE49-F238E27FC236}">
              <a16:creationId xmlns:a16="http://schemas.microsoft.com/office/drawing/2014/main" id="{5CD1FDE3-0AC3-E509-CC3F-4C7F309B2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5612725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74</xdr:row>
      <xdr:rowOff>0</xdr:rowOff>
    </xdr:from>
    <xdr:to>
      <xdr:col>0</xdr:col>
      <xdr:colOff>1123950</xdr:colOff>
      <xdr:row>75</xdr:row>
      <xdr:rowOff>123825</xdr:rowOff>
    </xdr:to>
    <xdr:pic>
      <xdr:nvPicPr>
        <xdr:cNvPr id="1817991" name="Picture 24" descr="88_1">
          <a:extLst>
            <a:ext uri="{FF2B5EF4-FFF2-40B4-BE49-F238E27FC236}">
              <a16:creationId xmlns:a16="http://schemas.microsoft.com/office/drawing/2014/main" id="{D6E61189-B2F6-C99B-0650-3FBC866F6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lum contrast="-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4755475"/>
          <a:ext cx="4953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73</xdr:row>
      <xdr:rowOff>19050</xdr:rowOff>
    </xdr:from>
    <xdr:to>
      <xdr:col>0</xdr:col>
      <xdr:colOff>590550</xdr:colOff>
      <xdr:row>74</xdr:row>
      <xdr:rowOff>152400</xdr:rowOff>
    </xdr:to>
    <xdr:pic>
      <xdr:nvPicPr>
        <xdr:cNvPr id="1817992" name="Рисунок 51">
          <a:extLst>
            <a:ext uri="{FF2B5EF4-FFF2-40B4-BE49-F238E27FC236}">
              <a16:creationId xmlns:a16="http://schemas.microsoft.com/office/drawing/2014/main" id="{C6119B0F-E6B5-687B-3C37-AE6BE7459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33" t="16780" r="8611" b="18791"/>
        <a:stretch>
          <a:fillRect/>
        </a:stretch>
      </xdr:blipFill>
      <xdr:spPr bwMode="auto">
        <a:xfrm>
          <a:off x="171450" y="23488650"/>
          <a:ext cx="419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790575</xdr:colOff>
      <xdr:row>79</xdr:row>
      <xdr:rowOff>57150</xdr:rowOff>
    </xdr:from>
    <xdr:to>
      <xdr:col>0</xdr:col>
      <xdr:colOff>1171575</xdr:colOff>
      <xdr:row>80</xdr:row>
      <xdr:rowOff>47625</xdr:rowOff>
    </xdr:to>
    <xdr:pic>
      <xdr:nvPicPr>
        <xdr:cNvPr id="1817993" name="Рисунок 62" descr="http://www.klamet.ru/upload/iblock/1fc/1fcdd183184105342d3dd0bede4e9665.png">
          <a:extLst>
            <a:ext uri="{FF2B5EF4-FFF2-40B4-BE49-F238E27FC236}">
              <a16:creationId xmlns:a16="http://schemas.microsoft.com/office/drawing/2014/main" id="{8EE5C326-B631-7744-8498-B7B6160C2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57651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390526</xdr:colOff>
      <xdr:row>41</xdr:row>
      <xdr:rowOff>40399</xdr:rowOff>
    </xdr:from>
    <xdr:to>
      <xdr:col>0</xdr:col>
      <xdr:colOff>1104900</xdr:colOff>
      <xdr:row>41</xdr:row>
      <xdr:rowOff>574127</xdr:rowOff>
    </xdr:to>
    <xdr:pic>
      <xdr:nvPicPr>
        <xdr:cNvPr id="1817997" name="Picture 1024" descr="https://stnew.sima-land.ru/items/1822283/0/700-nw.jpg">
          <a:extLst>
            <a:ext uri="{FF2B5EF4-FFF2-40B4-BE49-F238E27FC236}">
              <a16:creationId xmlns:a16="http://schemas.microsoft.com/office/drawing/2014/main" id="{669B0EE9-8BF5-1324-0174-C18C7821A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5937624"/>
          <a:ext cx="714374" cy="53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695325</xdr:colOff>
      <xdr:row>10</xdr:row>
      <xdr:rowOff>9525</xdr:rowOff>
    </xdr:from>
    <xdr:to>
      <xdr:col>0</xdr:col>
      <xdr:colOff>1143000</xdr:colOff>
      <xdr:row>10</xdr:row>
      <xdr:rowOff>476250</xdr:rowOff>
    </xdr:to>
    <xdr:pic>
      <xdr:nvPicPr>
        <xdr:cNvPr id="1817999" name="Picture 1025" descr="СОЕДИНИТЕЛЬ ТРАВЕРСЫ">
          <a:extLst>
            <a:ext uri="{FF2B5EF4-FFF2-40B4-BE49-F238E27FC236}">
              <a16:creationId xmlns:a16="http://schemas.microsoft.com/office/drawing/2014/main" id="{6B54D816-204C-90BA-EAD3-5EC5B1731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4314825"/>
          <a:ext cx="447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7</xdr:row>
      <xdr:rowOff>104775</xdr:rowOff>
    </xdr:from>
    <xdr:to>
      <xdr:col>0</xdr:col>
      <xdr:colOff>1400175</xdr:colOff>
      <xdr:row>8</xdr:row>
      <xdr:rowOff>142875</xdr:rowOff>
    </xdr:to>
    <xdr:pic>
      <xdr:nvPicPr>
        <xdr:cNvPr id="1818001" name="Picture 1027" descr="http://www.metallist.org/images/prev/8368d7452e33bf838ba417a65c8ef977_s200x0.png">
          <a:extLst>
            <a:ext uri="{FF2B5EF4-FFF2-40B4-BE49-F238E27FC236}">
              <a16:creationId xmlns:a16="http://schemas.microsoft.com/office/drawing/2014/main" id="{7830DD89-02ED-DE44-135D-90C70437D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343275"/>
          <a:ext cx="9429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9</xdr:row>
      <xdr:rowOff>19050</xdr:rowOff>
    </xdr:from>
    <xdr:to>
      <xdr:col>0</xdr:col>
      <xdr:colOff>1200150</xdr:colOff>
      <xdr:row>9</xdr:row>
      <xdr:rowOff>507374</xdr:rowOff>
    </xdr:to>
    <xdr:pic>
      <xdr:nvPicPr>
        <xdr:cNvPr id="1818002" name="Picture 1028" descr="СОЕДИНИТЕЛЬ № 548 малый">
          <a:extLst>
            <a:ext uri="{FF2B5EF4-FFF2-40B4-BE49-F238E27FC236}">
              <a16:creationId xmlns:a16="http://schemas.microsoft.com/office/drawing/2014/main" id="{C0D69380-EF1C-8541-037A-53F1C1363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3790950"/>
          <a:ext cx="619125" cy="488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19</xdr:row>
      <xdr:rowOff>47625</xdr:rowOff>
    </xdr:from>
    <xdr:to>
      <xdr:col>0</xdr:col>
      <xdr:colOff>1333500</xdr:colOff>
      <xdr:row>19</xdr:row>
      <xdr:rowOff>438150</xdr:rowOff>
    </xdr:to>
    <xdr:pic>
      <xdr:nvPicPr>
        <xdr:cNvPr id="1818003" name="Рисунок 8">
          <a:extLst>
            <a:ext uri="{FF2B5EF4-FFF2-40B4-BE49-F238E27FC236}">
              <a16:creationId xmlns:a16="http://schemas.microsoft.com/office/drawing/2014/main" id="{C7FCF288-31B9-D32E-8215-4031F76D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610350"/>
          <a:ext cx="8001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866775</xdr:colOff>
      <xdr:row>3</xdr:row>
      <xdr:rowOff>246218</xdr:rowOff>
    </xdr:from>
    <xdr:to>
      <xdr:col>0</xdr:col>
      <xdr:colOff>1771650</xdr:colOff>
      <xdr:row>4</xdr:row>
      <xdr:rowOff>257175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9E45D8B-8978-9AC9-2994-1B095D5D1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732118"/>
          <a:ext cx="904875" cy="37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475673</xdr:colOff>
      <xdr:row>5</xdr:row>
      <xdr:rowOff>38100</xdr:rowOff>
    </xdr:from>
    <xdr:to>
      <xdr:col>0</xdr:col>
      <xdr:colOff>1009650</xdr:colOff>
      <xdr:row>5</xdr:row>
      <xdr:rowOff>489978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1D2C172-F152-8B02-AEFE-0A4F8BFEF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673" y="2181225"/>
          <a:ext cx="533977" cy="4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762000</xdr:colOff>
      <xdr:row>6</xdr:row>
      <xdr:rowOff>104775</xdr:rowOff>
    </xdr:from>
    <xdr:to>
      <xdr:col>0</xdr:col>
      <xdr:colOff>1191710</xdr:colOff>
      <xdr:row>6</xdr:row>
      <xdr:rowOff>504825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DCE94D5-FC68-63A0-2546-D35F0DF7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62250"/>
          <a:ext cx="42971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581026</xdr:colOff>
      <xdr:row>23</xdr:row>
      <xdr:rowOff>14275</xdr:rowOff>
    </xdr:from>
    <xdr:to>
      <xdr:col>0</xdr:col>
      <xdr:colOff>1190625</xdr:colOff>
      <xdr:row>23</xdr:row>
      <xdr:rowOff>471081</xdr:rowOff>
    </xdr:to>
    <xdr:pic>
      <xdr:nvPicPr>
        <xdr:cNvPr id="12" name="Рисунок 11" descr="Скрепа стола малая H-50">
          <a:extLst>
            <a:ext uri="{FF2B5EF4-FFF2-40B4-BE49-F238E27FC236}">
              <a16:creationId xmlns:a16="http://schemas.microsoft.com/office/drawing/2014/main" id="{CB711DBD-8426-7A75-DF79-D724FEE07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8053375"/>
          <a:ext cx="609599" cy="456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514350</xdr:colOff>
      <xdr:row>22</xdr:row>
      <xdr:rowOff>40929</xdr:rowOff>
    </xdr:from>
    <xdr:to>
      <xdr:col>0</xdr:col>
      <xdr:colOff>1152525</xdr:colOff>
      <xdr:row>22</xdr:row>
      <xdr:rowOff>519148</xdr:rowOff>
    </xdr:to>
    <xdr:pic>
      <xdr:nvPicPr>
        <xdr:cNvPr id="13" name="Рисунок 12" descr="Скрепа стола S=2,0">
          <a:extLst>
            <a:ext uri="{FF2B5EF4-FFF2-40B4-BE49-F238E27FC236}">
              <a16:creationId xmlns:a16="http://schemas.microsoft.com/office/drawing/2014/main" id="{1BE3ADF8-ADC8-CB16-A52E-8D04EFF4D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641879"/>
          <a:ext cx="638175" cy="478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523876</xdr:colOff>
      <xdr:row>24</xdr:row>
      <xdr:rowOff>31431</xdr:rowOff>
    </xdr:from>
    <xdr:to>
      <xdr:col>0</xdr:col>
      <xdr:colOff>1171575</xdr:colOff>
      <xdr:row>25</xdr:row>
      <xdr:rowOff>2437</xdr:rowOff>
    </xdr:to>
    <xdr:pic>
      <xdr:nvPicPr>
        <xdr:cNvPr id="14" name="Рисунок 13" descr="Скрепа стола H55 (2 отверстия)">
          <a:extLst>
            <a:ext uri="{FF2B5EF4-FFF2-40B4-BE49-F238E27FC236}">
              <a16:creationId xmlns:a16="http://schemas.microsoft.com/office/drawing/2014/main" id="{40178A4D-437B-4A9E-87C7-7218E92DD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8708706"/>
          <a:ext cx="647699" cy="485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600075</xdr:colOff>
      <xdr:row>28</xdr:row>
      <xdr:rowOff>47623</xdr:rowOff>
    </xdr:from>
    <xdr:to>
      <xdr:col>0</xdr:col>
      <xdr:colOff>1066800</xdr:colOff>
      <xdr:row>28</xdr:row>
      <xdr:rowOff>514348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25E57724-2248-864F-7BEA-C5DD30C35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9810748"/>
          <a:ext cx="4667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533400</xdr:colOff>
      <xdr:row>29</xdr:row>
      <xdr:rowOff>44449</xdr:rowOff>
    </xdr:from>
    <xdr:to>
      <xdr:col>0</xdr:col>
      <xdr:colOff>1181100</xdr:colOff>
      <xdr:row>29</xdr:row>
      <xdr:rowOff>476249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60FED819-FAFD-ABD0-5B0B-BA3D9A060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388599"/>
          <a:ext cx="647700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771526</xdr:colOff>
      <xdr:row>32</xdr:row>
      <xdr:rowOff>28575</xdr:rowOff>
    </xdr:from>
    <xdr:to>
      <xdr:col>0</xdr:col>
      <xdr:colOff>1266825</xdr:colOff>
      <xdr:row>32</xdr:row>
      <xdr:rowOff>523874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1F6E24CE-7707-7A4F-1420-EF8AE7154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11582400"/>
          <a:ext cx="495299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638176</xdr:colOff>
      <xdr:row>33</xdr:row>
      <xdr:rowOff>66674</xdr:rowOff>
    </xdr:from>
    <xdr:to>
      <xdr:col>0</xdr:col>
      <xdr:colOff>1047751</xdr:colOff>
      <xdr:row>33</xdr:row>
      <xdr:rowOff>476249</xdr:rowOff>
    </xdr:to>
    <xdr:pic>
      <xdr:nvPicPr>
        <xdr:cNvPr id="1817984" name="Рисунок 1817983">
          <a:extLst>
            <a:ext uri="{FF2B5EF4-FFF2-40B4-BE49-F238E27FC236}">
              <a16:creationId xmlns:a16="http://schemas.microsoft.com/office/drawing/2014/main" id="{4EE984B8-EBB0-9EA2-35EC-610F90CB4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12182474"/>
          <a:ext cx="40957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36</xdr:row>
      <xdr:rowOff>10743</xdr:rowOff>
    </xdr:from>
    <xdr:to>
      <xdr:col>0</xdr:col>
      <xdr:colOff>1190625</xdr:colOff>
      <xdr:row>36</xdr:row>
      <xdr:rowOff>552449</xdr:rowOff>
    </xdr:to>
    <xdr:pic>
      <xdr:nvPicPr>
        <xdr:cNvPr id="1817985" name="Рисунок 1817984">
          <a:extLst>
            <a:ext uri="{FF2B5EF4-FFF2-40B4-BE49-F238E27FC236}">
              <a16:creationId xmlns:a16="http://schemas.microsoft.com/office/drawing/2014/main" id="{8B30A285-ACFC-4AF7-1D4B-655CE8B65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059993"/>
          <a:ext cx="695325" cy="541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704851</xdr:colOff>
      <xdr:row>37</xdr:row>
      <xdr:rowOff>15241</xdr:rowOff>
    </xdr:from>
    <xdr:to>
      <xdr:col>0</xdr:col>
      <xdr:colOff>1276350</xdr:colOff>
      <xdr:row>37</xdr:row>
      <xdr:rowOff>562486</xdr:rowOff>
    </xdr:to>
    <xdr:pic>
      <xdr:nvPicPr>
        <xdr:cNvPr id="1817986" name="Рисунок 1817985">
          <a:extLst>
            <a:ext uri="{FF2B5EF4-FFF2-40B4-BE49-F238E27FC236}">
              <a16:creationId xmlns:a16="http://schemas.microsoft.com/office/drawing/2014/main" id="{B72C7792-0298-22DA-3754-AEE4BAECC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1" y="13635991"/>
          <a:ext cx="571499" cy="547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617749</xdr:colOff>
      <xdr:row>39</xdr:row>
      <xdr:rowOff>37249</xdr:rowOff>
    </xdr:from>
    <xdr:to>
      <xdr:col>0</xdr:col>
      <xdr:colOff>1266825</xdr:colOff>
      <xdr:row>39</xdr:row>
      <xdr:rowOff>523875</xdr:rowOff>
    </xdr:to>
    <xdr:pic>
      <xdr:nvPicPr>
        <xdr:cNvPr id="1817994" name="Рисунок 1817993">
          <a:extLst>
            <a:ext uri="{FF2B5EF4-FFF2-40B4-BE49-F238E27FC236}">
              <a16:creationId xmlns:a16="http://schemas.microsoft.com/office/drawing/2014/main" id="{F7D356B8-64EA-3FD2-0B55-770D9E08E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749" y="14810524"/>
          <a:ext cx="649076" cy="486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1009650</xdr:colOff>
      <xdr:row>38</xdr:row>
      <xdr:rowOff>85725</xdr:rowOff>
    </xdr:from>
    <xdr:to>
      <xdr:col>0</xdr:col>
      <xdr:colOff>1640546</xdr:colOff>
      <xdr:row>38</xdr:row>
      <xdr:rowOff>476250</xdr:rowOff>
    </xdr:to>
    <xdr:pic>
      <xdr:nvPicPr>
        <xdr:cNvPr id="1817995" name="Рисунок 1817994">
          <a:extLst>
            <a:ext uri="{FF2B5EF4-FFF2-40B4-BE49-F238E27FC236}">
              <a16:creationId xmlns:a16="http://schemas.microsoft.com/office/drawing/2014/main" id="{2D430275-B570-B08B-346B-F9459C668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4306550"/>
          <a:ext cx="630896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952501</xdr:colOff>
      <xdr:row>11</xdr:row>
      <xdr:rowOff>38100</xdr:rowOff>
    </xdr:from>
    <xdr:to>
      <xdr:col>0</xdr:col>
      <xdr:colOff>1524001</xdr:colOff>
      <xdr:row>13</xdr:row>
      <xdr:rowOff>171450</xdr:rowOff>
    </xdr:to>
    <xdr:pic>
      <xdr:nvPicPr>
        <xdr:cNvPr id="1817996" name="Рисунок 1817995">
          <a:extLst>
            <a:ext uri="{FF2B5EF4-FFF2-40B4-BE49-F238E27FC236}">
              <a16:creationId xmlns:a16="http://schemas.microsoft.com/office/drawing/2014/main" id="{8EC6710C-C6E4-4394-034C-CB3F724FC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48672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957806</xdr:colOff>
      <xdr:row>30</xdr:row>
      <xdr:rowOff>66674</xdr:rowOff>
    </xdr:from>
    <xdr:to>
      <xdr:col>0</xdr:col>
      <xdr:colOff>1644562</xdr:colOff>
      <xdr:row>31</xdr:row>
      <xdr:rowOff>361949</xdr:rowOff>
    </xdr:to>
    <xdr:pic>
      <xdr:nvPicPr>
        <xdr:cNvPr id="1817998" name="Рисунок 1817997">
          <a:extLst>
            <a:ext uri="{FF2B5EF4-FFF2-40B4-BE49-F238E27FC236}">
              <a16:creationId xmlns:a16="http://schemas.microsoft.com/office/drawing/2014/main" id="{BFA47626-21E4-3050-0EB6-092C3FBC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06" y="11210924"/>
          <a:ext cx="6867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527050</xdr:colOff>
      <xdr:row>76</xdr:row>
      <xdr:rowOff>47624</xdr:rowOff>
    </xdr:from>
    <xdr:to>
      <xdr:col>0</xdr:col>
      <xdr:colOff>1022350</xdr:colOff>
      <xdr:row>76</xdr:row>
      <xdr:rowOff>419099</xdr:rowOff>
    </xdr:to>
    <xdr:pic>
      <xdr:nvPicPr>
        <xdr:cNvPr id="1818000" name="Рисунок 1817999">
          <a:extLst>
            <a:ext uri="{FF2B5EF4-FFF2-40B4-BE49-F238E27FC236}">
              <a16:creationId xmlns:a16="http://schemas.microsoft.com/office/drawing/2014/main" id="{92A2F25D-C77A-7BDC-F15D-B75DE5E59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" y="25184099"/>
          <a:ext cx="4953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819151</xdr:colOff>
      <xdr:row>78</xdr:row>
      <xdr:rowOff>76200</xdr:rowOff>
    </xdr:from>
    <xdr:to>
      <xdr:col>0</xdr:col>
      <xdr:colOff>1203797</xdr:colOff>
      <xdr:row>78</xdr:row>
      <xdr:rowOff>364436</xdr:rowOff>
    </xdr:to>
    <xdr:pic>
      <xdr:nvPicPr>
        <xdr:cNvPr id="1818004" name="Рисунок 1818003" descr="Шайба 12,3А-01">
          <a:extLst>
            <a:ext uri="{FF2B5EF4-FFF2-40B4-BE49-F238E27FC236}">
              <a16:creationId xmlns:a16="http://schemas.microsoft.com/office/drawing/2014/main" id="{AFA09641-839D-725B-4629-48C772241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1" y="26098500"/>
          <a:ext cx="384646" cy="288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1104901</xdr:colOff>
      <xdr:row>73</xdr:row>
      <xdr:rowOff>47625</xdr:rowOff>
    </xdr:from>
    <xdr:to>
      <xdr:col>0</xdr:col>
      <xdr:colOff>1715027</xdr:colOff>
      <xdr:row>75</xdr:row>
      <xdr:rowOff>123825</xdr:rowOff>
    </xdr:to>
    <xdr:pic>
      <xdr:nvPicPr>
        <xdr:cNvPr id="1818005" name="Рисунок 1818004" descr="Футорка металлическая одинарная с двумя внутренними шестигранниками">
          <a:extLst>
            <a:ext uri="{FF2B5EF4-FFF2-40B4-BE49-F238E27FC236}">
              <a16:creationId xmlns:a16="http://schemas.microsoft.com/office/drawing/2014/main" id="{90FEB330-EFCF-CC5E-F690-C0CBC28C2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1" y="24612600"/>
          <a:ext cx="61012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723901</xdr:colOff>
      <xdr:row>44</xdr:row>
      <xdr:rowOff>95250</xdr:rowOff>
    </xdr:from>
    <xdr:to>
      <xdr:col>0</xdr:col>
      <xdr:colOff>1152525</xdr:colOff>
      <xdr:row>46</xdr:row>
      <xdr:rowOff>131054</xdr:rowOff>
    </xdr:to>
    <xdr:pic>
      <xdr:nvPicPr>
        <xdr:cNvPr id="1818006" name="Рисунок 1818005">
          <a:extLst>
            <a:ext uri="{FF2B5EF4-FFF2-40B4-BE49-F238E27FC236}">
              <a16:creationId xmlns:a16="http://schemas.microsoft.com/office/drawing/2014/main" id="{D6A5038E-76AF-46AF-398F-930BAEE10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17154525"/>
          <a:ext cx="428624" cy="416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752474</xdr:colOff>
      <xdr:row>42</xdr:row>
      <xdr:rowOff>28574</xdr:rowOff>
    </xdr:from>
    <xdr:to>
      <xdr:col>0</xdr:col>
      <xdr:colOff>1188641</xdr:colOff>
      <xdr:row>42</xdr:row>
      <xdr:rowOff>457199</xdr:rowOff>
    </xdr:to>
    <xdr:pic>
      <xdr:nvPicPr>
        <xdr:cNvPr id="1818007" name="Рисунок 1818006">
          <a:extLst>
            <a:ext uri="{FF2B5EF4-FFF2-40B4-BE49-F238E27FC236}">
              <a16:creationId xmlns:a16="http://schemas.microsoft.com/office/drawing/2014/main" id="{2FCFE137-E02A-D36A-1011-7DE84BC21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4" y="16897349"/>
          <a:ext cx="436167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676634</xdr:colOff>
      <xdr:row>53</xdr:row>
      <xdr:rowOff>85725</xdr:rowOff>
    </xdr:from>
    <xdr:to>
      <xdr:col>0</xdr:col>
      <xdr:colOff>1076325</xdr:colOff>
      <xdr:row>53</xdr:row>
      <xdr:rowOff>539027</xdr:rowOff>
    </xdr:to>
    <xdr:pic>
      <xdr:nvPicPr>
        <xdr:cNvPr id="1818008" name="Рисунок 1818007">
          <a:extLst>
            <a:ext uri="{FF2B5EF4-FFF2-40B4-BE49-F238E27FC236}">
              <a16:creationId xmlns:a16="http://schemas.microsoft.com/office/drawing/2014/main" id="{03BF136E-B8D2-4B80-FD5D-97E64D981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34" y="19440525"/>
          <a:ext cx="399691" cy="453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616716</xdr:colOff>
      <xdr:row>54</xdr:row>
      <xdr:rowOff>133350</xdr:rowOff>
    </xdr:from>
    <xdr:to>
      <xdr:col>0</xdr:col>
      <xdr:colOff>1085850</xdr:colOff>
      <xdr:row>54</xdr:row>
      <xdr:rowOff>523875</xdr:rowOff>
    </xdr:to>
    <xdr:pic>
      <xdr:nvPicPr>
        <xdr:cNvPr id="1818009" name="Рисунок 1818008">
          <a:extLst>
            <a:ext uri="{FF2B5EF4-FFF2-40B4-BE49-F238E27FC236}">
              <a16:creationId xmlns:a16="http://schemas.microsoft.com/office/drawing/2014/main" id="{1B2ECC29-82BA-9271-1643-13A3E3557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16" y="20059650"/>
          <a:ext cx="469134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761247</xdr:colOff>
      <xdr:row>55</xdr:row>
      <xdr:rowOff>28575</xdr:rowOff>
    </xdr:from>
    <xdr:to>
      <xdr:col>0</xdr:col>
      <xdr:colOff>1155942</xdr:colOff>
      <xdr:row>55</xdr:row>
      <xdr:rowOff>533400</xdr:rowOff>
    </xdr:to>
    <xdr:pic>
      <xdr:nvPicPr>
        <xdr:cNvPr id="1818010" name="Рисунок 1818009">
          <a:extLst>
            <a:ext uri="{FF2B5EF4-FFF2-40B4-BE49-F238E27FC236}">
              <a16:creationId xmlns:a16="http://schemas.microsoft.com/office/drawing/2014/main" id="{CB2C34BF-912D-B3DC-166F-D5BC84AEF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61247" y="20526375"/>
          <a:ext cx="39469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716516</xdr:colOff>
      <xdr:row>56</xdr:row>
      <xdr:rowOff>20493</xdr:rowOff>
    </xdr:from>
    <xdr:to>
      <xdr:col>0</xdr:col>
      <xdr:colOff>1219200</xdr:colOff>
      <xdr:row>56</xdr:row>
      <xdr:rowOff>504824</xdr:rowOff>
    </xdr:to>
    <xdr:pic>
      <xdr:nvPicPr>
        <xdr:cNvPr id="1818011" name="Рисунок 1818010">
          <a:extLst>
            <a:ext uri="{FF2B5EF4-FFF2-40B4-BE49-F238E27FC236}">
              <a16:creationId xmlns:a16="http://schemas.microsoft.com/office/drawing/2014/main" id="{B6EBA5E6-C2D1-AA13-9BBE-FE5A656A7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516" y="21099318"/>
          <a:ext cx="502684" cy="484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601659</xdr:colOff>
      <xdr:row>57</xdr:row>
      <xdr:rowOff>38100</xdr:rowOff>
    </xdr:from>
    <xdr:to>
      <xdr:col>0</xdr:col>
      <xdr:colOff>1104900</xdr:colOff>
      <xdr:row>57</xdr:row>
      <xdr:rowOff>609599</xdr:rowOff>
    </xdr:to>
    <xdr:pic>
      <xdr:nvPicPr>
        <xdr:cNvPr id="1818012" name="Рисунок 1818011">
          <a:extLst>
            <a:ext uri="{FF2B5EF4-FFF2-40B4-BE49-F238E27FC236}">
              <a16:creationId xmlns:a16="http://schemas.microsoft.com/office/drawing/2014/main" id="{D593DD5B-A321-CF69-C4DB-83EF974AB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659" y="21650325"/>
          <a:ext cx="503241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619125</xdr:colOff>
      <xdr:row>43</xdr:row>
      <xdr:rowOff>11747</xdr:rowOff>
    </xdr:from>
    <xdr:to>
      <xdr:col>0</xdr:col>
      <xdr:colOff>1057275</xdr:colOff>
      <xdr:row>43</xdr:row>
      <xdr:rowOff>504824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B2E8958-4597-E680-7FD4-17C6A91FC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7194847"/>
          <a:ext cx="438150" cy="493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485775</xdr:colOff>
      <xdr:row>20</xdr:row>
      <xdr:rowOff>61090</xdr:rowOff>
    </xdr:from>
    <xdr:to>
      <xdr:col>0</xdr:col>
      <xdr:colOff>1352550</xdr:colOff>
      <xdr:row>20</xdr:row>
      <xdr:rowOff>666749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971BBB9-C338-AA2C-76FE-0BA3F439E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7166740"/>
          <a:ext cx="866775" cy="605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F01EA-B94F-4C42-870F-0D66F14CA5F7}">
  <dimension ref="A1:G21"/>
  <sheetViews>
    <sheetView tabSelected="1" workbookViewId="0">
      <selection activeCell="B3" sqref="B3"/>
    </sheetView>
  </sheetViews>
  <sheetFormatPr defaultRowHeight="15" x14ac:dyDescent="0.25"/>
  <cols>
    <col min="1" max="1" width="5.140625" customWidth="1"/>
    <col min="6" max="6" width="20" customWidth="1"/>
    <col min="7" max="7" width="31.85546875" customWidth="1"/>
  </cols>
  <sheetData>
    <row r="1" spans="1:7" ht="66.75" customHeight="1" x14ac:dyDescent="0.25">
      <c r="A1" s="273" t="s">
        <v>1381</v>
      </c>
      <c r="B1" s="274"/>
      <c r="C1" s="274"/>
      <c r="D1" s="274"/>
      <c r="E1" s="274"/>
      <c r="F1" s="274"/>
      <c r="G1" s="275"/>
    </row>
    <row r="3" spans="1:7" ht="18.75" x14ac:dyDescent="0.3">
      <c r="D3" s="245" t="s">
        <v>1384</v>
      </c>
    </row>
    <row r="5" spans="1:7" s="243" customFormat="1" ht="18.75" x14ac:dyDescent="0.3">
      <c r="A5" s="243">
        <v>1</v>
      </c>
      <c r="B5" s="244" t="s">
        <v>1385</v>
      </c>
    </row>
    <row r="6" spans="1:7" s="243" customFormat="1" ht="18.75" x14ac:dyDescent="0.3">
      <c r="A6" s="243">
        <v>2</v>
      </c>
      <c r="B6" s="244" t="s">
        <v>1386</v>
      </c>
    </row>
    <row r="7" spans="1:7" s="243" customFormat="1" ht="18.75" x14ac:dyDescent="0.3">
      <c r="A7" s="243">
        <v>3</v>
      </c>
      <c r="B7" s="244" t="s">
        <v>1387</v>
      </c>
    </row>
    <row r="8" spans="1:7" s="243" customFormat="1" ht="18.75" x14ac:dyDescent="0.3">
      <c r="A8" s="243">
        <v>4</v>
      </c>
      <c r="B8" s="244" t="s">
        <v>1436</v>
      </c>
    </row>
    <row r="9" spans="1:7" s="243" customFormat="1" ht="18.75" x14ac:dyDescent="0.3">
      <c r="A9" s="243">
        <v>5</v>
      </c>
      <c r="B9" s="244" t="s">
        <v>1388</v>
      </c>
    </row>
    <row r="10" spans="1:7" s="243" customFormat="1" ht="18.75" x14ac:dyDescent="0.3">
      <c r="A10" s="243">
        <v>6</v>
      </c>
      <c r="B10" s="244" t="s">
        <v>1389</v>
      </c>
    </row>
    <row r="11" spans="1:7" s="243" customFormat="1" ht="18.75" x14ac:dyDescent="0.3">
      <c r="A11" s="243">
        <v>7</v>
      </c>
      <c r="B11" s="244" t="s">
        <v>1390</v>
      </c>
    </row>
    <row r="12" spans="1:7" s="243" customFormat="1" ht="18.75" x14ac:dyDescent="0.3">
      <c r="A12" s="243">
        <v>8</v>
      </c>
      <c r="B12" s="244" t="s">
        <v>1391</v>
      </c>
    </row>
    <row r="13" spans="1:7" s="243" customFormat="1" ht="18.75" x14ac:dyDescent="0.3">
      <c r="A13" s="243">
        <v>9</v>
      </c>
      <c r="B13" s="244" t="s">
        <v>1392</v>
      </c>
    </row>
    <row r="14" spans="1:7" s="243" customFormat="1" ht="18.75" x14ac:dyDescent="0.3">
      <c r="A14" s="243">
        <v>10</v>
      </c>
      <c r="B14" s="244" t="s">
        <v>1393</v>
      </c>
    </row>
    <row r="15" spans="1:7" s="243" customFormat="1" ht="18.75" x14ac:dyDescent="0.3">
      <c r="A15" s="243">
        <v>11</v>
      </c>
      <c r="B15" s="244" t="s">
        <v>1394</v>
      </c>
    </row>
    <row r="16" spans="1:7" s="243" customFormat="1" ht="18.75" x14ac:dyDescent="0.3">
      <c r="A16" s="243">
        <v>12</v>
      </c>
      <c r="B16" s="244" t="s">
        <v>1395</v>
      </c>
    </row>
    <row r="17" spans="1:2" s="243" customFormat="1" ht="18.75" x14ac:dyDescent="0.3">
      <c r="A17" s="243">
        <v>13</v>
      </c>
      <c r="B17" s="244" t="s">
        <v>1396</v>
      </c>
    </row>
    <row r="18" spans="1:2" s="243" customFormat="1" ht="18.75" x14ac:dyDescent="0.3">
      <c r="A18" s="243">
        <v>14</v>
      </c>
      <c r="B18" s="244" t="s">
        <v>1397</v>
      </c>
    </row>
    <row r="19" spans="1:2" s="243" customFormat="1" ht="18.75" x14ac:dyDescent="0.3">
      <c r="A19" s="243">
        <v>15</v>
      </c>
      <c r="B19" s="244" t="s">
        <v>1398</v>
      </c>
    </row>
    <row r="20" spans="1:2" s="243" customFormat="1" ht="18.75" x14ac:dyDescent="0.3">
      <c r="A20" s="243">
        <v>16</v>
      </c>
      <c r="B20" s="244" t="s">
        <v>1399</v>
      </c>
    </row>
    <row r="21" spans="1:2" s="243" customFormat="1" ht="18.75" x14ac:dyDescent="0.3">
      <c r="A21" s="243">
        <v>17</v>
      </c>
      <c r="B21" s="244" t="s">
        <v>1400</v>
      </c>
    </row>
  </sheetData>
  <mergeCells count="1">
    <mergeCell ref="A1:G1"/>
  </mergeCells>
  <hyperlinks>
    <hyperlink ref="B5" location="толкат.магнит!R1C1" display="Токатели, амортизаторы, шканты, магниты" xr:uid="{8F160AB3-2D02-4216-BF9C-7DC959F1B08B}"/>
    <hyperlink ref="B6" location="'петли, посудосуш'!R1C1" display="Петли, евровинты, посудосушители, лотки для приборов" xr:uid="{F9DE303D-D749-4874-913D-6712C35E8D67}"/>
    <hyperlink ref="B7" location="полко.стеклодерж!R1C1" display="Петля для стекла, зеркалодержатели, покодержатели, консоли, уголки декоративные" xr:uid="{4410D929-0811-4AA3-9B5C-FA2E6101EB25}"/>
    <hyperlink ref="B8" location="'направл., подвески'!R1C1" display="Направляющие для ящиков, подвески, напрвляющие для стекла" xr:uid="{FFFA7D06-0125-4F9B-B0B0-BD10AA202049}"/>
    <hyperlink ref="B9" location="опоры!R1C1" display="Ножки и опоры мебельные, опоры колесные, основания для кроватей" xr:uid="{1C3CEDA3-3016-4BBA-A0A1-AE9421C8D40A}"/>
    <hyperlink ref="B10" location="'штанги, конф-ты'!R1C1" display="Штанги мебельные, штангодержатели, конфирматы, заглушки" xr:uid="{AE705AEA-2617-475D-BD95-1D2A4ECBBCC2}"/>
    <hyperlink ref="B11" location="'крючки, замки'!R1C1" display="Замки, защелки, крючки" xr:uid="{8E28D9AA-072A-4F46-98A2-1633BF4DD408}"/>
    <hyperlink ref="B12" location="рейлинги!R1C1" display="Рейлинги, крепеж, навески" xr:uid="{C099F54E-16EC-4B5C-925D-415ED9F8B210}"/>
    <hyperlink ref="B13" location="'стяжки, уголки'!R1C1" display="Стяжки, захваты диванные, скрепы стола, уголки" xr:uid="{86529D12-3124-453B-A10D-69B18FBB28BF}"/>
    <hyperlink ref="B14" location="кромка!R1C1" display="Кромочные материалы, молдинги декоративные" xr:uid="{9B08749D-BFC9-46EC-A485-5F86D9A21438}"/>
    <hyperlink ref="B15" location="ручки!R1C1" display="Ручки мебельные" xr:uid="{C3B1C53B-E3DD-44C1-97D9-28F36FBF4425}"/>
    <hyperlink ref="B16" location="купе!R1C1" display="Системы для шкафов-купе" xr:uid="{A4237324-3A5C-47AB-800A-95A472419047}"/>
    <hyperlink ref="B17" location="'дополн. фурн.'!R1C1" display="Реставрационные материалы, плинтусы, растоматы, подпятники, скотч" xr:uid="{68AC132D-4F54-49FE-AB35-76454C46D73F}"/>
    <hyperlink ref="B18" location="метизы!R1C1" display="Болты, винты, гайки, шурупы" xr:uid="{00402BA6-A85D-4B8C-B894-2F53C3E04C27}"/>
    <hyperlink ref="B19" location="джокер!R1C1" display="Система Джокер (Joker)" xr:uid="{686F2195-A46C-4461-873F-647C035FCF58}"/>
    <hyperlink ref="B20" location="планки!R1C1" display="Планки алюминиевые для столешниц и фартуков" xr:uid="{3F8DA5A3-9763-4BF5-AE9D-44D823E93D06}"/>
    <hyperlink ref="B21" location="Клей!R1C1" display="Клей" xr:uid="{82FCB0B0-9515-43FF-8AE9-5630C073DE8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0"/>
  <sheetViews>
    <sheetView view="pageBreakPreview" zoomScaleNormal="100" zoomScaleSheetLayoutView="100" zoomScalePageLayoutView="63" workbookViewId="0">
      <selection activeCell="B27" sqref="B27"/>
    </sheetView>
  </sheetViews>
  <sheetFormatPr defaultRowHeight="15" x14ac:dyDescent="0.25"/>
  <cols>
    <col min="1" max="1" width="27.42578125" customWidth="1"/>
    <col min="2" max="2" width="41.42578125" customWidth="1"/>
    <col min="3" max="3" width="8.85546875" customWidth="1"/>
    <col min="4" max="4" width="8.7109375" customWidth="1"/>
    <col min="5" max="7" width="8.85546875" customWidth="1"/>
  </cols>
  <sheetData>
    <row r="1" spans="1:7" ht="66.75" customHeight="1" x14ac:dyDescent="0.25">
      <c r="A1" s="273" t="s">
        <v>1383</v>
      </c>
      <c r="B1" s="274"/>
      <c r="C1" s="274"/>
      <c r="D1" s="274"/>
      <c r="E1" s="274"/>
      <c r="F1" s="274"/>
      <c r="G1" s="275"/>
    </row>
    <row r="2" spans="1:7" x14ac:dyDescent="0.25">
      <c r="A2" s="317" t="s">
        <v>517</v>
      </c>
      <c r="B2" s="317"/>
      <c r="C2" s="317"/>
      <c r="D2" s="317"/>
      <c r="E2" s="317"/>
      <c r="F2" s="317"/>
      <c r="G2" s="317"/>
    </row>
    <row r="3" spans="1:7" ht="22.5" x14ac:dyDescent="0.25">
      <c r="A3" s="220"/>
      <c r="B3" s="2" t="s">
        <v>791</v>
      </c>
      <c r="C3" s="2" t="s">
        <v>792</v>
      </c>
      <c r="D3" s="2" t="s">
        <v>793</v>
      </c>
      <c r="E3" s="2" t="s">
        <v>794</v>
      </c>
      <c r="F3" s="2" t="s">
        <v>723</v>
      </c>
      <c r="G3" s="2" t="s">
        <v>724</v>
      </c>
    </row>
    <row r="4" spans="1:7" ht="28.5" customHeight="1" x14ac:dyDescent="0.25">
      <c r="A4" s="291"/>
      <c r="B4" s="10" t="s">
        <v>1417</v>
      </c>
      <c r="C4" s="5">
        <f t="shared" ref="C4:C24" si="0">F4*0.96</f>
        <v>15.84</v>
      </c>
      <c r="D4" s="5">
        <f t="shared" ref="D4:D17" si="1">F4*0.97</f>
        <v>16.004999999999999</v>
      </c>
      <c r="E4" s="5">
        <f t="shared" ref="E4:E17" si="2">F4*0.98</f>
        <v>16.169999999999998</v>
      </c>
      <c r="F4" s="5">
        <v>16.5</v>
      </c>
      <c r="G4" s="6" t="s">
        <v>423</v>
      </c>
    </row>
    <row r="5" spans="1:7" ht="23.25" customHeight="1" x14ac:dyDescent="0.25">
      <c r="A5" s="288"/>
      <c r="B5" s="10" t="s">
        <v>1418</v>
      </c>
      <c r="C5" s="5">
        <f t="shared" si="0"/>
        <v>16.991999999999997</v>
      </c>
      <c r="D5" s="5">
        <f t="shared" si="1"/>
        <v>17.169</v>
      </c>
      <c r="E5" s="5">
        <f t="shared" si="2"/>
        <v>17.346</v>
      </c>
      <c r="F5" s="5">
        <v>17.7</v>
      </c>
      <c r="G5" s="6" t="s">
        <v>423</v>
      </c>
    </row>
    <row r="6" spans="1:7" ht="40.5" customHeight="1" x14ac:dyDescent="0.25">
      <c r="A6" s="220"/>
      <c r="B6" s="153" t="s">
        <v>1419</v>
      </c>
      <c r="C6" s="5">
        <f t="shared" si="0"/>
        <v>7.4879999999999995</v>
      </c>
      <c r="D6" s="5">
        <f t="shared" si="1"/>
        <v>7.5659999999999998</v>
      </c>
      <c r="E6" s="5">
        <f t="shared" si="2"/>
        <v>7.6440000000000001</v>
      </c>
      <c r="F6" s="5">
        <v>7.8</v>
      </c>
      <c r="G6" s="154" t="s">
        <v>905</v>
      </c>
    </row>
    <row r="7" spans="1:7" ht="45.75" customHeight="1" x14ac:dyDescent="0.25">
      <c r="A7" s="220"/>
      <c r="B7" s="166" t="s">
        <v>1029</v>
      </c>
      <c r="C7" s="5">
        <f t="shared" si="0"/>
        <v>23.231999999999999</v>
      </c>
      <c r="D7" s="5">
        <f t="shared" si="1"/>
        <v>23.474</v>
      </c>
      <c r="E7" s="5">
        <f t="shared" si="2"/>
        <v>23.715999999999998</v>
      </c>
      <c r="F7" s="5">
        <v>24.2</v>
      </c>
      <c r="G7" s="155" t="s">
        <v>778</v>
      </c>
    </row>
    <row r="8" spans="1:7" ht="27" customHeight="1" x14ac:dyDescent="0.25">
      <c r="A8" s="291"/>
      <c r="B8" s="10" t="s">
        <v>1028</v>
      </c>
      <c r="C8" s="5">
        <f t="shared" si="0"/>
        <v>31.967999999999996</v>
      </c>
      <c r="D8" s="5">
        <f t="shared" si="1"/>
        <v>32.300999999999995</v>
      </c>
      <c r="E8" s="5">
        <f t="shared" si="2"/>
        <v>32.633999999999993</v>
      </c>
      <c r="F8" s="5">
        <v>33.299999999999997</v>
      </c>
      <c r="G8" s="155" t="s">
        <v>778</v>
      </c>
    </row>
    <row r="9" spans="1:7" x14ac:dyDescent="0.25">
      <c r="A9" s="288"/>
      <c r="B9" s="10" t="s">
        <v>806</v>
      </c>
      <c r="C9" s="5">
        <f t="shared" si="0"/>
        <v>40.127999999999993</v>
      </c>
      <c r="D9" s="5">
        <f t="shared" si="1"/>
        <v>40.545999999999999</v>
      </c>
      <c r="E9" s="5">
        <f t="shared" si="2"/>
        <v>40.963999999999999</v>
      </c>
      <c r="F9" s="5">
        <v>41.8</v>
      </c>
      <c r="G9" s="6" t="s">
        <v>1352</v>
      </c>
    </row>
    <row r="10" spans="1:7" ht="42" customHeight="1" x14ac:dyDescent="0.25">
      <c r="A10" s="220"/>
      <c r="B10" s="10" t="s">
        <v>1027</v>
      </c>
      <c r="C10" s="5">
        <f t="shared" si="0"/>
        <v>18.911999999999999</v>
      </c>
      <c r="D10" s="5">
        <f t="shared" si="1"/>
        <v>19.108999999999998</v>
      </c>
      <c r="E10" s="5">
        <f t="shared" si="2"/>
        <v>19.305999999999997</v>
      </c>
      <c r="F10" s="5">
        <v>19.7</v>
      </c>
      <c r="G10" s="6" t="s">
        <v>423</v>
      </c>
    </row>
    <row r="11" spans="1:7" ht="41.25" customHeight="1" x14ac:dyDescent="0.25">
      <c r="A11" s="220"/>
      <c r="B11" s="10" t="s">
        <v>1030</v>
      </c>
      <c r="C11" s="5">
        <f t="shared" si="0"/>
        <v>28.896000000000001</v>
      </c>
      <c r="D11" s="5">
        <f t="shared" si="1"/>
        <v>29.196999999999999</v>
      </c>
      <c r="E11" s="5">
        <f t="shared" si="2"/>
        <v>29.498000000000001</v>
      </c>
      <c r="F11" s="5">
        <v>30.1</v>
      </c>
      <c r="G11" s="6" t="s">
        <v>778</v>
      </c>
    </row>
    <row r="12" spans="1:7" ht="17.25" customHeight="1" x14ac:dyDescent="0.25">
      <c r="A12" s="291"/>
      <c r="B12" s="10" t="s">
        <v>304</v>
      </c>
      <c r="C12" s="5">
        <f t="shared" si="0"/>
        <v>12.191999999999998</v>
      </c>
      <c r="D12" s="5">
        <f t="shared" si="1"/>
        <v>12.318999999999999</v>
      </c>
      <c r="E12" s="5">
        <f t="shared" si="2"/>
        <v>12.446</v>
      </c>
      <c r="F12" s="5">
        <v>12.7</v>
      </c>
      <c r="G12" s="6">
        <v>2000</v>
      </c>
    </row>
    <row r="13" spans="1:7" ht="17.25" customHeight="1" x14ac:dyDescent="0.25">
      <c r="A13" s="287"/>
      <c r="B13" s="10" t="s">
        <v>1322</v>
      </c>
      <c r="C13" s="5">
        <f t="shared" si="0"/>
        <v>16.252800000000001</v>
      </c>
      <c r="D13" s="5">
        <f t="shared" si="1"/>
        <v>16.4221</v>
      </c>
      <c r="E13" s="5">
        <f t="shared" si="2"/>
        <v>16.5914</v>
      </c>
      <c r="F13" s="5">
        <v>16.93</v>
      </c>
      <c r="G13" s="6" t="s">
        <v>725</v>
      </c>
    </row>
    <row r="14" spans="1:7" ht="18" customHeight="1" x14ac:dyDescent="0.25">
      <c r="A14" s="288"/>
      <c r="B14" s="10" t="s">
        <v>174</v>
      </c>
      <c r="C14" s="5">
        <f t="shared" si="0"/>
        <v>8.2176000000000009</v>
      </c>
      <c r="D14" s="5">
        <f t="shared" si="1"/>
        <v>8.3032000000000004</v>
      </c>
      <c r="E14" s="5">
        <f t="shared" si="2"/>
        <v>8.3887999999999998</v>
      </c>
      <c r="F14" s="5">
        <v>8.56</v>
      </c>
      <c r="G14" s="6">
        <v>1500</v>
      </c>
    </row>
    <row r="15" spans="1:7" x14ac:dyDescent="0.25">
      <c r="A15" s="291"/>
      <c r="B15" s="10" t="s">
        <v>935</v>
      </c>
      <c r="C15" s="5">
        <f>F15*0.96</f>
        <v>2.88</v>
      </c>
      <c r="D15" s="5">
        <f t="shared" si="1"/>
        <v>2.91</v>
      </c>
      <c r="E15" s="5">
        <f t="shared" si="2"/>
        <v>2.94</v>
      </c>
      <c r="F15" s="5">
        <v>3</v>
      </c>
      <c r="G15" s="6">
        <v>1000</v>
      </c>
    </row>
    <row r="16" spans="1:7" x14ac:dyDescent="0.25">
      <c r="A16" s="287"/>
      <c r="B16" s="10" t="s">
        <v>461</v>
      </c>
      <c r="C16" s="5">
        <f t="shared" si="0"/>
        <v>2.1120000000000001</v>
      </c>
      <c r="D16" s="5">
        <f t="shared" si="1"/>
        <v>2.1339999999999999</v>
      </c>
      <c r="E16" s="5">
        <f t="shared" si="2"/>
        <v>2.1560000000000001</v>
      </c>
      <c r="F16" s="5">
        <v>2.2000000000000002</v>
      </c>
      <c r="G16" s="6">
        <v>1000</v>
      </c>
    </row>
    <row r="17" spans="1:7" x14ac:dyDescent="0.25">
      <c r="A17" s="287"/>
      <c r="B17" s="10" t="s">
        <v>462</v>
      </c>
      <c r="C17" s="5">
        <f t="shared" si="0"/>
        <v>4.8</v>
      </c>
      <c r="D17" s="5">
        <f t="shared" si="1"/>
        <v>4.8499999999999996</v>
      </c>
      <c r="E17" s="5">
        <f t="shared" si="2"/>
        <v>4.9000000000000004</v>
      </c>
      <c r="F17" s="5">
        <v>5</v>
      </c>
      <c r="G17" s="6">
        <v>2000</v>
      </c>
    </row>
    <row r="18" spans="1:7" x14ac:dyDescent="0.25">
      <c r="A18" s="288"/>
      <c r="B18" s="10" t="s">
        <v>303</v>
      </c>
      <c r="C18" s="5">
        <f t="shared" si="0"/>
        <v>0.432</v>
      </c>
      <c r="D18" s="5">
        <f t="shared" ref="D18:D51" si="3">F18*0.97</f>
        <v>0.4365</v>
      </c>
      <c r="E18" s="5">
        <f t="shared" ref="E18:E25" si="4">F18*0.98</f>
        <v>0.441</v>
      </c>
      <c r="F18" s="5">
        <v>0.45</v>
      </c>
      <c r="G18" s="6" t="s">
        <v>725</v>
      </c>
    </row>
    <row r="19" spans="1:7" ht="41.25" customHeight="1" x14ac:dyDescent="0.25">
      <c r="A19" s="220"/>
      <c r="B19" s="10" t="s">
        <v>996</v>
      </c>
      <c r="C19" s="5">
        <f t="shared" si="0"/>
        <v>121.92</v>
      </c>
      <c r="D19" s="5">
        <f t="shared" si="3"/>
        <v>123.19</v>
      </c>
      <c r="E19" s="5">
        <f t="shared" si="4"/>
        <v>124.46</v>
      </c>
      <c r="F19" s="5">
        <v>127</v>
      </c>
      <c r="G19" s="6">
        <v>100</v>
      </c>
    </row>
    <row r="20" spans="1:7" ht="38.25" customHeight="1" x14ac:dyDescent="0.25">
      <c r="A20" s="220"/>
      <c r="B20" s="10" t="s">
        <v>1214</v>
      </c>
      <c r="C20" s="5">
        <f t="shared" si="0"/>
        <v>13.536</v>
      </c>
      <c r="D20" s="5">
        <f t="shared" si="3"/>
        <v>13.677</v>
      </c>
      <c r="E20" s="5">
        <f t="shared" si="4"/>
        <v>13.818</v>
      </c>
      <c r="F20" s="5">
        <v>14.1</v>
      </c>
      <c r="G20" s="6" t="s">
        <v>205</v>
      </c>
    </row>
    <row r="21" spans="1:7" ht="54" customHeight="1" x14ac:dyDescent="0.25">
      <c r="B21" s="10" t="s">
        <v>1437</v>
      </c>
      <c r="C21" s="5">
        <f t="shared" si="0"/>
        <v>31.103999999999999</v>
      </c>
      <c r="D21" s="5">
        <f t="shared" si="3"/>
        <v>31.427999999999997</v>
      </c>
      <c r="E21" s="5">
        <f t="shared" si="4"/>
        <v>31.751999999999999</v>
      </c>
      <c r="F21" s="5">
        <v>32.4</v>
      </c>
      <c r="G21" s="6" t="s">
        <v>423</v>
      </c>
    </row>
    <row r="22" spans="1:7" ht="43.5" customHeight="1" x14ac:dyDescent="0.25">
      <c r="A22" s="220"/>
      <c r="B22" s="10" t="s">
        <v>502</v>
      </c>
      <c r="C22" s="5">
        <f t="shared" si="0"/>
        <v>30.892799999999998</v>
      </c>
      <c r="D22" s="5">
        <f t="shared" si="3"/>
        <v>31.214599999999997</v>
      </c>
      <c r="E22" s="5">
        <f t="shared" si="4"/>
        <v>31.5364</v>
      </c>
      <c r="F22" s="5">
        <v>32.18</v>
      </c>
      <c r="G22" s="6" t="s">
        <v>425</v>
      </c>
    </row>
    <row r="23" spans="1:7" ht="44.25" customHeight="1" x14ac:dyDescent="0.25">
      <c r="A23" s="220"/>
      <c r="B23" s="10" t="s">
        <v>503</v>
      </c>
      <c r="C23" s="5">
        <f t="shared" si="0"/>
        <v>38.812799999999996</v>
      </c>
      <c r="D23" s="5">
        <f t="shared" si="3"/>
        <v>39.217100000000002</v>
      </c>
      <c r="E23" s="5">
        <f t="shared" si="4"/>
        <v>39.621400000000001</v>
      </c>
      <c r="F23" s="5">
        <v>40.43</v>
      </c>
      <c r="G23" s="6" t="s">
        <v>425</v>
      </c>
    </row>
    <row r="24" spans="1:7" ht="40.5" customHeight="1" x14ac:dyDescent="0.25">
      <c r="A24" s="220"/>
      <c r="B24" s="10" t="s">
        <v>504</v>
      </c>
      <c r="C24" s="5">
        <f t="shared" si="0"/>
        <v>35.04</v>
      </c>
      <c r="D24" s="5">
        <f t="shared" si="3"/>
        <v>35.405000000000001</v>
      </c>
      <c r="E24" s="5">
        <f t="shared" si="4"/>
        <v>35.769999999999996</v>
      </c>
      <c r="F24" s="5">
        <v>36.5</v>
      </c>
      <c r="G24" s="6" t="s">
        <v>425</v>
      </c>
    </row>
    <row r="25" spans="1:7" ht="40.5" customHeight="1" x14ac:dyDescent="0.25">
      <c r="A25" s="220"/>
      <c r="B25" s="10" t="s">
        <v>505</v>
      </c>
      <c r="C25" s="5">
        <f>F25*0.96</f>
        <v>46.675199999999997</v>
      </c>
      <c r="D25" s="5">
        <f t="shared" si="3"/>
        <v>47.161399999999993</v>
      </c>
      <c r="E25" s="5">
        <f t="shared" si="4"/>
        <v>47.647599999999997</v>
      </c>
      <c r="F25" s="5">
        <v>48.62</v>
      </c>
      <c r="G25" s="6" t="s">
        <v>425</v>
      </c>
    </row>
    <row r="26" spans="1:7" x14ac:dyDescent="0.25">
      <c r="A26" s="291"/>
      <c r="B26" s="10" t="s">
        <v>474</v>
      </c>
      <c r="C26" s="5">
        <f>F26*0.96</f>
        <v>24</v>
      </c>
      <c r="D26" s="5">
        <f t="shared" si="3"/>
        <v>24.25</v>
      </c>
      <c r="E26" s="5">
        <f>F26*0.98</f>
        <v>24.5</v>
      </c>
      <c r="F26" s="5">
        <v>25</v>
      </c>
      <c r="G26" s="6" t="s">
        <v>425</v>
      </c>
    </row>
    <row r="27" spans="1:7" x14ac:dyDescent="0.25">
      <c r="A27" s="287"/>
      <c r="B27" s="10" t="s">
        <v>475</v>
      </c>
      <c r="C27" s="5">
        <f>F27*0.96</f>
        <v>25.2</v>
      </c>
      <c r="D27" s="5">
        <f t="shared" si="3"/>
        <v>25.462499999999999</v>
      </c>
      <c r="E27" s="5">
        <f>F27*0.98</f>
        <v>25.724999999999998</v>
      </c>
      <c r="F27" s="5">
        <v>26.25</v>
      </c>
      <c r="G27" s="6" t="s">
        <v>425</v>
      </c>
    </row>
    <row r="28" spans="1:7" x14ac:dyDescent="0.25">
      <c r="A28" s="288"/>
      <c r="B28" s="10" t="s">
        <v>1009</v>
      </c>
      <c r="C28" s="5">
        <f>F28*0.96</f>
        <v>29.231999999999999</v>
      </c>
      <c r="D28" s="5">
        <f>F28*0.97</f>
        <v>29.5365</v>
      </c>
      <c r="E28" s="5">
        <f>F28*0.98</f>
        <v>29.840999999999998</v>
      </c>
      <c r="F28" s="5">
        <v>30.45</v>
      </c>
      <c r="G28" s="6" t="s">
        <v>425</v>
      </c>
    </row>
    <row r="29" spans="1:7" ht="45.75" customHeight="1" x14ac:dyDescent="0.25">
      <c r="A29" s="220"/>
      <c r="B29" s="10" t="s">
        <v>302</v>
      </c>
      <c r="C29" s="5">
        <f>F29*0.96</f>
        <v>9.4079999999999995</v>
      </c>
      <c r="D29" s="5">
        <f>F29*0.97</f>
        <v>9.5060000000000002</v>
      </c>
      <c r="E29" s="5">
        <f>F29*0.98</f>
        <v>9.604000000000001</v>
      </c>
      <c r="F29" s="5">
        <v>9.8000000000000007</v>
      </c>
      <c r="G29" s="6">
        <v>1000</v>
      </c>
    </row>
    <row r="30" spans="1:7" ht="45.75" customHeight="1" x14ac:dyDescent="0.25">
      <c r="A30" s="220"/>
      <c r="B30" s="10" t="s">
        <v>952</v>
      </c>
      <c r="C30" s="5">
        <f t="shared" ref="C30:C37" si="5">F30*0.96</f>
        <v>12.288</v>
      </c>
      <c r="D30" s="5">
        <f t="shared" si="3"/>
        <v>12.416</v>
      </c>
      <c r="E30" s="5">
        <f t="shared" ref="E30:E51" si="6">F30*0.98</f>
        <v>12.544</v>
      </c>
      <c r="F30" s="5">
        <v>12.8</v>
      </c>
      <c r="G30" s="6">
        <v>1000</v>
      </c>
    </row>
    <row r="31" spans="1:7" ht="27" customHeight="1" x14ac:dyDescent="0.25">
      <c r="A31" s="291"/>
      <c r="B31" s="10" t="s">
        <v>1324</v>
      </c>
      <c r="C31" s="5">
        <f t="shared" si="5"/>
        <v>4.032</v>
      </c>
      <c r="D31" s="5">
        <f t="shared" si="3"/>
        <v>4.0739999999999998</v>
      </c>
      <c r="E31" s="5">
        <f t="shared" si="6"/>
        <v>4.1159999999999997</v>
      </c>
      <c r="F31" s="5">
        <v>4.2</v>
      </c>
      <c r="G31" s="6" t="s">
        <v>120</v>
      </c>
    </row>
    <row r="32" spans="1:7" ht="33" customHeight="1" x14ac:dyDescent="0.25">
      <c r="A32" s="288"/>
      <c r="B32" s="10" t="s">
        <v>1323</v>
      </c>
      <c r="C32" s="5">
        <f t="shared" si="5"/>
        <v>5.3279999999999994</v>
      </c>
      <c r="D32" s="5">
        <f t="shared" si="3"/>
        <v>5.3834999999999997</v>
      </c>
      <c r="E32" s="5">
        <f t="shared" si="6"/>
        <v>5.4390000000000001</v>
      </c>
      <c r="F32" s="5">
        <v>5.55</v>
      </c>
      <c r="G32" s="6" t="s">
        <v>725</v>
      </c>
    </row>
    <row r="33" spans="1:7" ht="44.25" customHeight="1" x14ac:dyDescent="0.25">
      <c r="A33" s="220"/>
      <c r="B33" s="10" t="s">
        <v>301</v>
      </c>
      <c r="C33" s="5">
        <f t="shared" si="5"/>
        <v>1.6127999999999998</v>
      </c>
      <c r="D33" s="5">
        <f t="shared" si="3"/>
        <v>1.6295999999999999</v>
      </c>
      <c r="E33" s="5">
        <f t="shared" si="6"/>
        <v>1.6463999999999999</v>
      </c>
      <c r="F33" s="5">
        <v>1.68</v>
      </c>
      <c r="G33" s="6">
        <v>2000</v>
      </c>
    </row>
    <row r="34" spans="1:7" ht="43.5" customHeight="1" x14ac:dyDescent="0.25">
      <c r="A34" s="220"/>
      <c r="B34" s="10" t="s">
        <v>300</v>
      </c>
      <c r="C34" s="5">
        <f t="shared" si="5"/>
        <v>1.6127999999999998</v>
      </c>
      <c r="D34" s="5">
        <f t="shared" si="3"/>
        <v>1.6295999999999999</v>
      </c>
      <c r="E34" s="5">
        <f t="shared" si="6"/>
        <v>1.6463999999999999</v>
      </c>
      <c r="F34" s="5">
        <v>1.68</v>
      </c>
      <c r="G34" s="6" t="s">
        <v>477</v>
      </c>
    </row>
    <row r="35" spans="1:7" x14ac:dyDescent="0.25">
      <c r="A35" s="291"/>
      <c r="B35" s="10" t="s">
        <v>476</v>
      </c>
      <c r="C35" s="5">
        <f t="shared" si="5"/>
        <v>7.68</v>
      </c>
      <c r="D35" s="5">
        <f t="shared" si="3"/>
        <v>7.76</v>
      </c>
      <c r="E35" s="5">
        <f t="shared" si="6"/>
        <v>7.84</v>
      </c>
      <c r="F35" s="5">
        <v>8</v>
      </c>
      <c r="G35" s="6" t="s">
        <v>477</v>
      </c>
    </row>
    <row r="36" spans="1:7" x14ac:dyDescent="0.25">
      <c r="A36" s="288"/>
      <c r="B36" s="10" t="s">
        <v>44</v>
      </c>
      <c r="C36" s="5">
        <f t="shared" si="5"/>
        <v>8.1119999999999983</v>
      </c>
      <c r="D36" s="5">
        <f t="shared" si="3"/>
        <v>8.1964999999999986</v>
      </c>
      <c r="E36" s="5">
        <f t="shared" si="6"/>
        <v>8.2809999999999988</v>
      </c>
      <c r="F36" s="5">
        <v>8.4499999999999993</v>
      </c>
      <c r="G36" s="6" t="s">
        <v>477</v>
      </c>
    </row>
    <row r="37" spans="1:7" ht="45" customHeight="1" x14ac:dyDescent="0.25">
      <c r="A37" s="220"/>
      <c r="B37" s="10" t="s">
        <v>478</v>
      </c>
      <c r="C37" s="5">
        <f t="shared" si="5"/>
        <v>1.6415999999999999</v>
      </c>
      <c r="D37" s="5">
        <f t="shared" si="3"/>
        <v>1.6586999999999998</v>
      </c>
      <c r="E37" s="5">
        <f t="shared" si="6"/>
        <v>1.6758</v>
      </c>
      <c r="F37" s="5">
        <v>1.71</v>
      </c>
      <c r="G37" s="6">
        <v>1000</v>
      </c>
    </row>
    <row r="38" spans="1:7" ht="47.25" customHeight="1" x14ac:dyDescent="0.25">
      <c r="A38" s="220"/>
      <c r="B38" s="10" t="s">
        <v>1191</v>
      </c>
      <c r="C38" s="5">
        <f t="shared" ref="C38:C48" si="7">F38*0.96</f>
        <v>3.2639999999999998</v>
      </c>
      <c r="D38" s="5">
        <f t="shared" si="3"/>
        <v>3.298</v>
      </c>
      <c r="E38" s="5">
        <f t="shared" si="6"/>
        <v>3.3319999999999999</v>
      </c>
      <c r="F38" s="5">
        <v>3.4</v>
      </c>
      <c r="G38" s="6">
        <v>2000</v>
      </c>
    </row>
    <row r="39" spans="1:7" ht="43.5" customHeight="1" x14ac:dyDescent="0.25">
      <c r="A39" s="220"/>
      <c r="B39" s="10" t="s">
        <v>1320</v>
      </c>
      <c r="C39" s="5">
        <f t="shared" si="7"/>
        <v>8.64</v>
      </c>
      <c r="D39" s="5">
        <f>F39*0.97</f>
        <v>8.73</v>
      </c>
      <c r="E39" s="5">
        <f>F39*0.98</f>
        <v>8.82</v>
      </c>
      <c r="F39" s="5">
        <v>9</v>
      </c>
      <c r="G39" s="6" t="s">
        <v>477</v>
      </c>
    </row>
    <row r="40" spans="1:7" ht="47.25" customHeight="1" x14ac:dyDescent="0.25">
      <c r="A40" s="220"/>
      <c r="B40" s="10" t="s">
        <v>1321</v>
      </c>
      <c r="C40" s="5">
        <f t="shared" si="7"/>
        <v>21.119999999999997</v>
      </c>
      <c r="D40" s="5">
        <f>F40*0.97</f>
        <v>21.34</v>
      </c>
      <c r="E40" s="5">
        <f>F40*0.98</f>
        <v>21.56</v>
      </c>
      <c r="F40" s="5">
        <v>22</v>
      </c>
      <c r="G40" s="6" t="s">
        <v>477</v>
      </c>
    </row>
    <row r="41" spans="1:7" ht="41.25" customHeight="1" x14ac:dyDescent="0.25">
      <c r="A41" s="220"/>
      <c r="B41" s="10" t="s">
        <v>357</v>
      </c>
      <c r="C41" s="5">
        <f t="shared" si="7"/>
        <v>3.3695999999999997</v>
      </c>
      <c r="D41" s="5">
        <f t="shared" si="3"/>
        <v>3.4046999999999996</v>
      </c>
      <c r="E41" s="5">
        <f t="shared" si="6"/>
        <v>3.4397999999999995</v>
      </c>
      <c r="F41" s="5">
        <v>3.51</v>
      </c>
      <c r="G41" s="6" t="s">
        <v>725</v>
      </c>
    </row>
    <row r="42" spans="1:7" ht="48.75" customHeight="1" x14ac:dyDescent="0.25">
      <c r="A42" s="220"/>
      <c r="B42" s="10" t="s">
        <v>459</v>
      </c>
      <c r="C42" s="5">
        <f t="shared" si="7"/>
        <v>6.24</v>
      </c>
      <c r="D42" s="5">
        <f t="shared" si="3"/>
        <v>6.3049999999999997</v>
      </c>
      <c r="E42" s="5">
        <f t="shared" si="6"/>
        <v>6.37</v>
      </c>
      <c r="F42" s="5">
        <v>6.5</v>
      </c>
      <c r="G42" s="6" t="s">
        <v>430</v>
      </c>
    </row>
    <row r="43" spans="1:7" ht="37.5" customHeight="1" x14ac:dyDescent="0.25">
      <c r="A43" s="220"/>
      <c r="B43" s="33" t="s">
        <v>843</v>
      </c>
      <c r="C43" s="5">
        <f t="shared" si="7"/>
        <v>9.0239999999999991</v>
      </c>
      <c r="D43" s="5">
        <f t="shared" si="3"/>
        <v>9.1180000000000003</v>
      </c>
      <c r="E43" s="5">
        <f t="shared" si="6"/>
        <v>9.2119999999999997</v>
      </c>
      <c r="F43" s="5">
        <v>9.4</v>
      </c>
      <c r="G43" s="6" t="s">
        <v>905</v>
      </c>
    </row>
    <row r="44" spans="1:7" ht="43.5" customHeight="1" x14ac:dyDescent="0.25">
      <c r="B44" s="33" t="s">
        <v>1413</v>
      </c>
      <c r="C44" s="5">
        <f t="shared" si="7"/>
        <v>4.6079999999999997</v>
      </c>
      <c r="D44" s="5">
        <f t="shared" si="3"/>
        <v>4.6559999999999997</v>
      </c>
      <c r="E44" s="5">
        <f t="shared" si="6"/>
        <v>4.7039999999999997</v>
      </c>
      <c r="F44" s="5">
        <v>4.8</v>
      </c>
      <c r="G44" s="6" t="s">
        <v>1412</v>
      </c>
    </row>
    <row r="45" spans="1:7" x14ac:dyDescent="0.25">
      <c r="A45" s="291"/>
      <c r="B45" s="10" t="s">
        <v>1025</v>
      </c>
      <c r="C45" s="5">
        <f t="shared" si="7"/>
        <v>4.6079999999999997</v>
      </c>
      <c r="D45" s="5">
        <f t="shared" si="3"/>
        <v>4.6559999999999997</v>
      </c>
      <c r="E45" s="5">
        <f t="shared" si="6"/>
        <v>4.7039999999999997</v>
      </c>
      <c r="F45" s="5">
        <v>4.8</v>
      </c>
      <c r="G45" s="6" t="s">
        <v>1412</v>
      </c>
    </row>
    <row r="46" spans="1:7" x14ac:dyDescent="0.25">
      <c r="A46" s="287"/>
      <c r="B46" s="10" t="s">
        <v>1021</v>
      </c>
      <c r="C46" s="5">
        <f t="shared" si="7"/>
        <v>3.9359999999999995</v>
      </c>
      <c r="D46" s="5">
        <f t="shared" si="3"/>
        <v>3.9769999999999994</v>
      </c>
      <c r="E46" s="5">
        <f t="shared" si="6"/>
        <v>4.0179999999999998</v>
      </c>
      <c r="F46" s="5">
        <v>4.0999999999999996</v>
      </c>
      <c r="G46" s="6" t="s">
        <v>1412</v>
      </c>
    </row>
    <row r="47" spans="1:7" x14ac:dyDescent="0.25">
      <c r="A47" s="288"/>
      <c r="B47" s="10" t="s">
        <v>1026</v>
      </c>
      <c r="C47" s="5">
        <f t="shared" si="7"/>
        <v>5.5679999999999996</v>
      </c>
      <c r="D47" s="5">
        <f t="shared" si="3"/>
        <v>5.6259999999999994</v>
      </c>
      <c r="E47" s="5">
        <f t="shared" si="6"/>
        <v>5.6840000000000002</v>
      </c>
      <c r="F47" s="5">
        <v>5.8</v>
      </c>
      <c r="G47" s="6" t="s">
        <v>1412</v>
      </c>
    </row>
    <row r="48" spans="1:7" ht="18.75" customHeight="1" x14ac:dyDescent="0.25">
      <c r="A48" s="291"/>
      <c r="B48" s="10" t="s">
        <v>493</v>
      </c>
      <c r="C48" s="5">
        <f t="shared" si="7"/>
        <v>4.6079999999999997</v>
      </c>
      <c r="D48" s="5">
        <f t="shared" si="3"/>
        <v>4.6559999999999997</v>
      </c>
      <c r="E48" s="5">
        <f t="shared" si="6"/>
        <v>4.7039999999999997</v>
      </c>
      <c r="F48" s="5">
        <v>4.8</v>
      </c>
      <c r="G48" s="6" t="s">
        <v>1455</v>
      </c>
    </row>
    <row r="49" spans="1:7" ht="18" customHeight="1" x14ac:dyDescent="0.25">
      <c r="A49" s="288"/>
      <c r="B49" s="10" t="s">
        <v>311</v>
      </c>
      <c r="C49" s="5">
        <f t="shared" ref="C49:C80" si="8">F49*0.96</f>
        <v>5.5679999999999996</v>
      </c>
      <c r="D49" s="5">
        <f t="shared" si="3"/>
        <v>5.6259999999999994</v>
      </c>
      <c r="E49" s="5">
        <f t="shared" si="6"/>
        <v>5.6840000000000002</v>
      </c>
      <c r="F49" s="5">
        <v>5.8</v>
      </c>
      <c r="G49" s="6" t="s">
        <v>1455</v>
      </c>
    </row>
    <row r="50" spans="1:7" ht="20.25" customHeight="1" x14ac:dyDescent="0.25">
      <c r="A50" s="291"/>
      <c r="B50" s="10" t="s">
        <v>312</v>
      </c>
      <c r="C50" s="5">
        <f t="shared" si="8"/>
        <v>4.2240000000000002</v>
      </c>
      <c r="D50" s="5">
        <f t="shared" si="3"/>
        <v>4.2679999999999998</v>
      </c>
      <c r="E50" s="5">
        <f t="shared" si="6"/>
        <v>4.3120000000000003</v>
      </c>
      <c r="F50" s="5">
        <v>4.4000000000000004</v>
      </c>
      <c r="G50" s="6" t="s">
        <v>1454</v>
      </c>
    </row>
    <row r="51" spans="1:7" ht="19.5" customHeight="1" x14ac:dyDescent="0.25">
      <c r="A51" s="288"/>
      <c r="B51" s="10" t="s">
        <v>313</v>
      </c>
      <c r="C51" s="5">
        <f t="shared" si="8"/>
        <v>5.1647999999999996</v>
      </c>
      <c r="D51" s="5">
        <f t="shared" si="3"/>
        <v>5.2185999999999995</v>
      </c>
      <c r="E51" s="5">
        <f t="shared" si="6"/>
        <v>5.2724000000000002</v>
      </c>
      <c r="F51" s="5">
        <v>5.38</v>
      </c>
      <c r="G51" s="6" t="s">
        <v>1454</v>
      </c>
    </row>
    <row r="52" spans="1:7" ht="16.5" customHeight="1" x14ac:dyDescent="0.25">
      <c r="A52" s="291"/>
      <c r="B52" s="10" t="s">
        <v>841</v>
      </c>
      <c r="C52" s="5">
        <f t="shared" si="8"/>
        <v>5.952</v>
      </c>
      <c r="D52" s="5">
        <f t="shared" ref="D52:D77" si="9">F52*0.97</f>
        <v>6.0140000000000002</v>
      </c>
      <c r="E52" s="5">
        <f>F52*0.98</f>
        <v>6.0759999999999996</v>
      </c>
      <c r="F52" s="5">
        <v>6.2</v>
      </c>
      <c r="G52" s="6" t="s">
        <v>413</v>
      </c>
    </row>
    <row r="53" spans="1:7" ht="20.25" customHeight="1" x14ac:dyDescent="0.25">
      <c r="A53" s="288"/>
      <c r="B53" s="10" t="s">
        <v>842</v>
      </c>
      <c r="C53" s="5">
        <f t="shared" si="8"/>
        <v>7.2959999999999994</v>
      </c>
      <c r="D53" s="5">
        <f t="shared" si="9"/>
        <v>7.3719999999999999</v>
      </c>
      <c r="E53" s="5">
        <f t="shared" ref="E53:E77" si="10">F53*0.98</f>
        <v>7.4479999999999995</v>
      </c>
      <c r="F53" s="5">
        <v>7.6</v>
      </c>
      <c r="G53" s="6" t="s">
        <v>413</v>
      </c>
    </row>
    <row r="54" spans="1:7" ht="45" customHeight="1" x14ac:dyDescent="0.25">
      <c r="A54" s="220"/>
      <c r="B54" s="10" t="s">
        <v>816</v>
      </c>
      <c r="C54" s="5">
        <f t="shared" si="8"/>
        <v>9.6959999999999997</v>
      </c>
      <c r="D54" s="5">
        <f t="shared" si="9"/>
        <v>9.7969999999999988</v>
      </c>
      <c r="E54" s="5">
        <f t="shared" si="10"/>
        <v>9.8979999999999997</v>
      </c>
      <c r="F54" s="5">
        <v>10.1</v>
      </c>
      <c r="G54" s="6" t="s">
        <v>905</v>
      </c>
    </row>
    <row r="55" spans="1:7" ht="45" customHeight="1" x14ac:dyDescent="0.25">
      <c r="A55" s="220"/>
      <c r="B55" s="10" t="s">
        <v>817</v>
      </c>
      <c r="C55" s="5">
        <f t="shared" si="8"/>
        <v>8.0640000000000001</v>
      </c>
      <c r="D55" s="5">
        <f t="shared" si="9"/>
        <v>8.1479999999999997</v>
      </c>
      <c r="E55" s="5">
        <f t="shared" si="10"/>
        <v>8.2319999999999993</v>
      </c>
      <c r="F55" s="5">
        <v>8.4</v>
      </c>
      <c r="G55" s="6" t="s">
        <v>905</v>
      </c>
    </row>
    <row r="56" spans="1:7" ht="45.75" customHeight="1" x14ac:dyDescent="0.25">
      <c r="A56" s="220"/>
      <c r="B56" s="10" t="s">
        <v>818</v>
      </c>
      <c r="C56" s="5">
        <f t="shared" si="8"/>
        <v>8.16</v>
      </c>
      <c r="D56" s="5">
        <f t="shared" si="9"/>
        <v>8.2449999999999992</v>
      </c>
      <c r="E56" s="5">
        <f t="shared" si="10"/>
        <v>8.33</v>
      </c>
      <c r="F56" s="5">
        <v>8.5</v>
      </c>
      <c r="G56" s="6" t="s">
        <v>905</v>
      </c>
    </row>
    <row r="57" spans="1:7" ht="42" customHeight="1" x14ac:dyDescent="0.25">
      <c r="A57" s="220"/>
      <c r="B57" s="10" t="s">
        <v>819</v>
      </c>
      <c r="C57" s="5">
        <f t="shared" si="8"/>
        <v>9.3119999999999994</v>
      </c>
      <c r="D57" s="5">
        <f t="shared" si="9"/>
        <v>9.4089999999999989</v>
      </c>
      <c r="E57" s="5">
        <f t="shared" si="10"/>
        <v>9.5059999999999985</v>
      </c>
      <c r="F57" s="5">
        <v>9.6999999999999993</v>
      </c>
      <c r="G57" s="6" t="s">
        <v>430</v>
      </c>
    </row>
    <row r="58" spans="1:7" ht="52.5" customHeight="1" x14ac:dyDescent="0.25">
      <c r="A58" s="220"/>
      <c r="B58" s="10" t="s">
        <v>820</v>
      </c>
      <c r="C58" s="5">
        <f t="shared" si="8"/>
        <v>13.151999999999999</v>
      </c>
      <c r="D58" s="5">
        <f t="shared" si="9"/>
        <v>13.289</v>
      </c>
      <c r="E58" s="5">
        <f t="shared" si="10"/>
        <v>13.425999999999998</v>
      </c>
      <c r="F58" s="5">
        <v>13.7</v>
      </c>
      <c r="G58" s="6" t="s">
        <v>205</v>
      </c>
    </row>
    <row r="59" spans="1:7" ht="56.25" customHeight="1" x14ac:dyDescent="0.25">
      <c r="A59" s="220"/>
      <c r="B59" s="10" t="s">
        <v>821</v>
      </c>
      <c r="C59" s="5">
        <f t="shared" si="8"/>
        <v>21.216000000000001</v>
      </c>
      <c r="D59" s="5">
        <f t="shared" si="9"/>
        <v>21.437000000000001</v>
      </c>
      <c r="E59" s="5">
        <f t="shared" si="10"/>
        <v>21.658000000000001</v>
      </c>
      <c r="F59" s="5">
        <v>22.1</v>
      </c>
      <c r="G59" s="6" t="s">
        <v>423</v>
      </c>
    </row>
    <row r="60" spans="1:7" x14ac:dyDescent="0.25">
      <c r="A60" s="291"/>
      <c r="B60" s="33" t="s">
        <v>873</v>
      </c>
      <c r="C60" s="5">
        <f t="shared" si="8"/>
        <v>4.1280000000000001</v>
      </c>
      <c r="D60" s="5">
        <f t="shared" si="9"/>
        <v>4.1709999999999994</v>
      </c>
      <c r="E60" s="5">
        <f t="shared" si="10"/>
        <v>4.2139999999999995</v>
      </c>
      <c r="F60" s="5">
        <v>4.3</v>
      </c>
      <c r="G60" s="6" t="s">
        <v>477</v>
      </c>
    </row>
    <row r="61" spans="1:7" x14ac:dyDescent="0.25">
      <c r="A61" s="287"/>
      <c r="B61" s="33" t="s">
        <v>942</v>
      </c>
      <c r="C61" s="5">
        <f t="shared" si="8"/>
        <v>2.4</v>
      </c>
      <c r="D61" s="5">
        <f t="shared" si="9"/>
        <v>2.4249999999999998</v>
      </c>
      <c r="E61" s="5">
        <f t="shared" si="10"/>
        <v>2.4500000000000002</v>
      </c>
      <c r="F61" s="5">
        <v>2.5</v>
      </c>
      <c r="G61" s="6" t="s">
        <v>477</v>
      </c>
    </row>
    <row r="62" spans="1:7" x14ac:dyDescent="0.25">
      <c r="A62" s="287"/>
      <c r="B62" s="10" t="s">
        <v>822</v>
      </c>
      <c r="C62" s="5">
        <f t="shared" si="8"/>
        <v>2.496</v>
      </c>
      <c r="D62" s="5">
        <f>F62*0.97</f>
        <v>2.5219999999999998</v>
      </c>
      <c r="E62" s="5">
        <f>F62*0.98</f>
        <v>2.548</v>
      </c>
      <c r="F62" s="5">
        <v>2.6</v>
      </c>
      <c r="G62" s="6" t="s">
        <v>477</v>
      </c>
    </row>
    <row r="63" spans="1:7" x14ac:dyDescent="0.25">
      <c r="A63" s="287"/>
      <c r="B63" s="10" t="s">
        <v>1111</v>
      </c>
      <c r="C63" s="5">
        <f t="shared" si="8"/>
        <v>3.456</v>
      </c>
      <c r="D63" s="5">
        <f>F63*0.97</f>
        <v>3.492</v>
      </c>
      <c r="E63" s="5">
        <f>F63*0.98</f>
        <v>3.528</v>
      </c>
      <c r="F63" s="5">
        <v>3.6</v>
      </c>
      <c r="G63" s="6" t="s">
        <v>477</v>
      </c>
    </row>
    <row r="64" spans="1:7" x14ac:dyDescent="0.25">
      <c r="A64" s="287"/>
      <c r="B64" s="10" t="s">
        <v>508</v>
      </c>
      <c r="C64" s="5">
        <f t="shared" si="8"/>
        <v>3.7439999999999998</v>
      </c>
      <c r="D64" s="5">
        <f t="shared" si="9"/>
        <v>3.7829999999999999</v>
      </c>
      <c r="E64" s="5">
        <f t="shared" si="10"/>
        <v>3.8220000000000001</v>
      </c>
      <c r="F64" s="5">
        <v>3.9</v>
      </c>
      <c r="G64" s="6" t="s">
        <v>413</v>
      </c>
    </row>
    <row r="65" spans="1:7" x14ac:dyDescent="0.25">
      <c r="A65" s="287"/>
      <c r="B65" s="33" t="s">
        <v>39</v>
      </c>
      <c r="C65" s="5">
        <f t="shared" si="8"/>
        <v>4.2240000000000002</v>
      </c>
      <c r="D65" s="5">
        <f t="shared" si="9"/>
        <v>4.2679999999999998</v>
      </c>
      <c r="E65" s="5">
        <f t="shared" si="10"/>
        <v>4.3120000000000003</v>
      </c>
      <c r="F65" s="5">
        <v>4.4000000000000004</v>
      </c>
      <c r="G65" s="6" t="s">
        <v>413</v>
      </c>
    </row>
    <row r="66" spans="1:7" x14ac:dyDescent="0.25">
      <c r="A66" s="287"/>
      <c r="B66" s="10" t="s">
        <v>40</v>
      </c>
      <c r="C66" s="5">
        <f t="shared" si="8"/>
        <v>5.8559999999999999</v>
      </c>
      <c r="D66" s="5">
        <f t="shared" si="9"/>
        <v>5.9169999999999998</v>
      </c>
      <c r="E66" s="5">
        <f t="shared" si="10"/>
        <v>5.9779999999999998</v>
      </c>
      <c r="F66" s="5">
        <v>6.1</v>
      </c>
      <c r="G66" s="6" t="s">
        <v>413</v>
      </c>
    </row>
    <row r="67" spans="1:7" x14ac:dyDescent="0.25">
      <c r="A67" s="287"/>
      <c r="B67" s="33" t="s">
        <v>41</v>
      </c>
      <c r="C67" s="5">
        <f t="shared" si="8"/>
        <v>5.952</v>
      </c>
      <c r="D67" s="5">
        <f t="shared" si="9"/>
        <v>6.0140000000000002</v>
      </c>
      <c r="E67" s="5">
        <f t="shared" si="10"/>
        <v>6.0759999999999996</v>
      </c>
      <c r="F67" s="5">
        <v>6.2</v>
      </c>
      <c r="G67" s="6" t="s">
        <v>430</v>
      </c>
    </row>
    <row r="68" spans="1:7" x14ac:dyDescent="0.25">
      <c r="A68" s="287"/>
      <c r="B68" s="10" t="s">
        <v>509</v>
      </c>
      <c r="C68" s="5">
        <f t="shared" si="8"/>
        <v>8.5440000000000005</v>
      </c>
      <c r="D68" s="5">
        <f>F68*0.97</f>
        <v>8.6330000000000009</v>
      </c>
      <c r="E68" s="5">
        <f>F68*0.98</f>
        <v>8.7219999999999995</v>
      </c>
      <c r="F68" s="5">
        <v>8.9</v>
      </c>
      <c r="G68" s="6" t="s">
        <v>430</v>
      </c>
    </row>
    <row r="69" spans="1:7" x14ac:dyDescent="0.25">
      <c r="A69" s="287"/>
      <c r="B69" s="10" t="s">
        <v>510</v>
      </c>
      <c r="C69" s="5">
        <f t="shared" si="8"/>
        <v>10.176</v>
      </c>
      <c r="D69" s="5">
        <f>F69*0.97</f>
        <v>10.282</v>
      </c>
      <c r="E69" s="5">
        <f>F69*0.98</f>
        <v>10.388</v>
      </c>
      <c r="F69" s="5">
        <v>10.6</v>
      </c>
      <c r="G69" s="6" t="s">
        <v>905</v>
      </c>
    </row>
    <row r="70" spans="1:7" x14ac:dyDescent="0.25">
      <c r="A70" s="287"/>
      <c r="B70" s="10" t="s">
        <v>511</v>
      </c>
      <c r="C70" s="5">
        <f t="shared" si="8"/>
        <v>14.304</v>
      </c>
      <c r="D70" s="5">
        <f t="shared" si="9"/>
        <v>14.452999999999999</v>
      </c>
      <c r="E70" s="5">
        <f t="shared" si="10"/>
        <v>14.602</v>
      </c>
      <c r="F70" s="5">
        <v>14.9</v>
      </c>
      <c r="G70" s="6" t="s">
        <v>205</v>
      </c>
    </row>
    <row r="71" spans="1:7" x14ac:dyDescent="0.25">
      <c r="A71" s="288"/>
      <c r="B71" s="10" t="s">
        <v>512</v>
      </c>
      <c r="C71" s="5">
        <f t="shared" si="8"/>
        <v>17.568000000000001</v>
      </c>
      <c r="D71" s="5">
        <f t="shared" si="9"/>
        <v>17.751000000000001</v>
      </c>
      <c r="E71" s="5">
        <f t="shared" si="10"/>
        <v>17.934000000000001</v>
      </c>
      <c r="F71" s="5">
        <v>18.3</v>
      </c>
      <c r="G71" s="6" t="s">
        <v>423</v>
      </c>
    </row>
    <row r="72" spans="1:7" ht="50.25" customHeight="1" x14ac:dyDescent="0.25">
      <c r="A72" s="220"/>
      <c r="B72" s="141" t="s">
        <v>513</v>
      </c>
      <c r="C72" s="139">
        <f t="shared" si="8"/>
        <v>6.72</v>
      </c>
      <c r="D72" s="139">
        <f t="shared" si="9"/>
        <v>6.79</v>
      </c>
      <c r="E72" s="5">
        <f t="shared" si="10"/>
        <v>6.8599999999999994</v>
      </c>
      <c r="F72" s="5">
        <v>7</v>
      </c>
      <c r="G72" s="140" t="s">
        <v>413</v>
      </c>
    </row>
    <row r="73" spans="1:7" ht="49.5" customHeight="1" x14ac:dyDescent="0.25">
      <c r="A73" s="220"/>
      <c r="B73" s="141" t="s">
        <v>514</v>
      </c>
      <c r="C73" s="139">
        <f t="shared" si="8"/>
        <v>5.04</v>
      </c>
      <c r="D73" s="139">
        <f t="shared" si="9"/>
        <v>5.0925000000000002</v>
      </c>
      <c r="E73" s="5">
        <f t="shared" si="10"/>
        <v>5.1449999999999996</v>
      </c>
      <c r="F73" s="5">
        <v>5.25</v>
      </c>
      <c r="G73" s="140" t="s">
        <v>725</v>
      </c>
    </row>
    <row r="74" spans="1:7" x14ac:dyDescent="0.25">
      <c r="A74" s="291"/>
      <c r="B74" s="18" t="s">
        <v>515</v>
      </c>
      <c r="C74" s="11">
        <f t="shared" si="8"/>
        <v>4.4159999999999995</v>
      </c>
      <c r="D74" s="11">
        <f t="shared" si="9"/>
        <v>4.4619999999999997</v>
      </c>
      <c r="E74" s="5">
        <f t="shared" si="10"/>
        <v>4.508</v>
      </c>
      <c r="F74" s="5">
        <v>4.5999999999999996</v>
      </c>
      <c r="G74" s="21">
        <v>2000</v>
      </c>
    </row>
    <row r="75" spans="1:7" x14ac:dyDescent="0.25">
      <c r="A75" s="287"/>
      <c r="B75" s="18" t="s">
        <v>612</v>
      </c>
      <c r="C75" s="11">
        <f>F75*0.96</f>
        <v>0.2112</v>
      </c>
      <c r="D75" s="11">
        <f>F75*0.97</f>
        <v>0.21340000000000001</v>
      </c>
      <c r="E75" s="5">
        <f>F75*0.98</f>
        <v>0.21559999999999999</v>
      </c>
      <c r="F75" s="5">
        <v>0.22</v>
      </c>
      <c r="G75" s="21">
        <v>1000</v>
      </c>
    </row>
    <row r="76" spans="1:7" x14ac:dyDescent="0.25">
      <c r="A76" s="288"/>
      <c r="B76" s="18" t="s">
        <v>611</v>
      </c>
      <c r="C76" s="11">
        <f t="shared" si="8"/>
        <v>1.0847999999999998</v>
      </c>
      <c r="D76" s="11">
        <f t="shared" si="9"/>
        <v>1.0960999999999999</v>
      </c>
      <c r="E76" s="5">
        <f t="shared" si="10"/>
        <v>1.1073999999999999</v>
      </c>
      <c r="F76" s="5">
        <v>1.1299999999999999</v>
      </c>
      <c r="G76" s="21">
        <v>4000</v>
      </c>
    </row>
    <row r="77" spans="1:7" ht="33.75" customHeight="1" x14ac:dyDescent="0.25">
      <c r="A77" s="220"/>
      <c r="B77" s="18" t="s">
        <v>1215</v>
      </c>
      <c r="C77" s="11">
        <f t="shared" si="8"/>
        <v>1.1519999999999999</v>
      </c>
      <c r="D77" s="11">
        <f t="shared" si="9"/>
        <v>1.1639999999999999</v>
      </c>
      <c r="E77" s="5">
        <f t="shared" si="10"/>
        <v>1.1759999999999999</v>
      </c>
      <c r="F77" s="5">
        <v>1.2</v>
      </c>
      <c r="G77" s="21">
        <v>1000</v>
      </c>
    </row>
    <row r="78" spans="1:7" ht="36" customHeight="1" x14ac:dyDescent="0.25">
      <c r="A78" s="220"/>
      <c r="B78" s="10" t="s">
        <v>1179</v>
      </c>
      <c r="C78" s="5">
        <f t="shared" si="8"/>
        <v>141.12</v>
      </c>
      <c r="D78" s="5">
        <f>F78*0.97</f>
        <v>142.59</v>
      </c>
      <c r="E78" s="5">
        <f>F78*0.98</f>
        <v>144.06</v>
      </c>
      <c r="F78" s="5">
        <v>147</v>
      </c>
      <c r="G78" s="6">
        <v>1000</v>
      </c>
    </row>
    <row r="79" spans="1:7" ht="30.75" customHeight="1" x14ac:dyDescent="0.25">
      <c r="A79" s="220"/>
      <c r="B79" s="10" t="s">
        <v>516</v>
      </c>
      <c r="C79" s="5">
        <v>0.17</v>
      </c>
      <c r="D79" s="5">
        <f>F79*0.97</f>
        <v>0.27160000000000001</v>
      </c>
      <c r="E79" s="5">
        <f>F79*0.98</f>
        <v>0.27440000000000003</v>
      </c>
      <c r="F79" s="5">
        <v>0.28000000000000003</v>
      </c>
      <c r="G79" s="6">
        <v>5000</v>
      </c>
    </row>
    <row r="80" spans="1:7" ht="30.75" customHeight="1" x14ac:dyDescent="0.25">
      <c r="A80" s="220"/>
      <c r="B80" s="33" t="s">
        <v>1325</v>
      </c>
      <c r="C80" s="5">
        <f t="shared" si="8"/>
        <v>0.96</v>
      </c>
      <c r="D80" s="5">
        <f>F80*0.97</f>
        <v>0.97</v>
      </c>
      <c r="E80" s="5">
        <f>F80*0.98</f>
        <v>0.98</v>
      </c>
      <c r="F80" s="5">
        <v>1</v>
      </c>
      <c r="G80" s="6">
        <v>1000</v>
      </c>
    </row>
  </sheetData>
  <mergeCells count="15">
    <mergeCell ref="A35:A36"/>
    <mergeCell ref="A60:A71"/>
    <mergeCell ref="A31:A32"/>
    <mergeCell ref="A74:A76"/>
    <mergeCell ref="A50:A51"/>
    <mergeCell ref="A52:A53"/>
    <mergeCell ref="A48:A49"/>
    <mergeCell ref="A45:A47"/>
    <mergeCell ref="A15:A18"/>
    <mergeCell ref="A26:A28"/>
    <mergeCell ref="A1:G1"/>
    <mergeCell ref="A2:G2"/>
    <mergeCell ref="A4:A5"/>
    <mergeCell ref="A8:A9"/>
    <mergeCell ref="A12:A1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67"/>
  <sheetViews>
    <sheetView view="pageBreakPreview" zoomScaleSheetLayoutView="100" workbookViewId="0">
      <selection activeCell="F61" sqref="F61"/>
    </sheetView>
  </sheetViews>
  <sheetFormatPr defaultRowHeight="15" x14ac:dyDescent="0.25"/>
  <cols>
    <col min="1" max="1" width="21" customWidth="1"/>
    <col min="2" max="2" width="48.42578125" customWidth="1"/>
    <col min="3" max="7" width="8.85546875" customWidth="1"/>
  </cols>
  <sheetData>
    <row r="1" spans="1:7" ht="66.75" customHeight="1" x14ac:dyDescent="0.25">
      <c r="A1" s="273" t="s">
        <v>1383</v>
      </c>
      <c r="B1" s="274"/>
      <c r="C1" s="274"/>
      <c r="D1" s="274"/>
      <c r="E1" s="274"/>
      <c r="F1" s="274"/>
      <c r="G1" s="275"/>
    </row>
    <row r="2" spans="1:7" x14ac:dyDescent="0.25">
      <c r="A2" s="325" t="s">
        <v>772</v>
      </c>
      <c r="B2" s="325"/>
      <c r="C2" s="325"/>
      <c r="D2" s="325"/>
      <c r="E2" s="325"/>
      <c r="F2" s="325"/>
      <c r="G2" s="325"/>
    </row>
    <row r="3" spans="1:7" x14ac:dyDescent="0.25">
      <c r="A3" s="282"/>
      <c r="B3" s="10" t="s">
        <v>946</v>
      </c>
      <c r="C3" s="5">
        <f t="shared" ref="C3:C10" si="0">F3*0.96</f>
        <v>8.8032000000000004</v>
      </c>
      <c r="D3" s="5">
        <f t="shared" ref="D3:D10" si="1">F3*0.97</f>
        <v>8.8948999999999998</v>
      </c>
      <c r="E3" s="5">
        <f t="shared" ref="E3:E10" si="2">F3*0.98</f>
        <v>8.9865999999999993</v>
      </c>
      <c r="F3" s="5">
        <v>9.17</v>
      </c>
      <c r="G3" s="6" t="s">
        <v>518</v>
      </c>
    </row>
    <row r="4" spans="1:7" x14ac:dyDescent="0.25">
      <c r="A4" s="282"/>
      <c r="B4" s="10" t="s">
        <v>1433</v>
      </c>
      <c r="C4" s="5">
        <f t="shared" si="0"/>
        <v>8.8032000000000004</v>
      </c>
      <c r="D4" s="5">
        <f t="shared" si="1"/>
        <v>8.8948999999999998</v>
      </c>
      <c r="E4" s="5">
        <f t="shared" si="2"/>
        <v>8.9865999999999993</v>
      </c>
      <c r="F4" s="5">
        <v>9.17</v>
      </c>
      <c r="G4" s="6" t="s">
        <v>518</v>
      </c>
    </row>
    <row r="5" spans="1:7" x14ac:dyDescent="0.25">
      <c r="A5" s="282"/>
      <c r="B5" s="10" t="s">
        <v>1217</v>
      </c>
      <c r="C5" s="5">
        <f t="shared" si="0"/>
        <v>10.08</v>
      </c>
      <c r="D5" s="5">
        <f t="shared" si="1"/>
        <v>10.185</v>
      </c>
      <c r="E5" s="5">
        <f t="shared" si="2"/>
        <v>10.29</v>
      </c>
      <c r="F5" s="5">
        <v>10.5</v>
      </c>
      <c r="G5" s="6" t="s">
        <v>518</v>
      </c>
    </row>
    <row r="6" spans="1:7" x14ac:dyDescent="0.25">
      <c r="A6" s="282"/>
      <c r="B6" s="10" t="s">
        <v>943</v>
      </c>
      <c r="C6" s="5">
        <f t="shared" si="0"/>
        <v>7.7759999999999998</v>
      </c>
      <c r="D6" s="5">
        <f t="shared" si="1"/>
        <v>7.8569999999999993</v>
      </c>
      <c r="E6" s="5">
        <f t="shared" si="2"/>
        <v>7.9379999999999997</v>
      </c>
      <c r="F6" s="5">
        <v>8.1</v>
      </c>
      <c r="G6" s="6" t="s">
        <v>518</v>
      </c>
    </row>
    <row r="7" spans="1:7" x14ac:dyDescent="0.25">
      <c r="A7" s="282"/>
      <c r="B7" s="10" t="s">
        <v>945</v>
      </c>
      <c r="C7" s="5">
        <f t="shared" si="0"/>
        <v>9.8879999999999999</v>
      </c>
      <c r="D7" s="5">
        <f t="shared" si="1"/>
        <v>9.9909999999999997</v>
      </c>
      <c r="E7" s="5">
        <f t="shared" si="2"/>
        <v>10.094000000000001</v>
      </c>
      <c r="F7" s="5">
        <v>10.3</v>
      </c>
      <c r="G7" s="6" t="s">
        <v>518</v>
      </c>
    </row>
    <row r="8" spans="1:7" x14ac:dyDescent="0.25">
      <c r="A8" s="282"/>
      <c r="B8" s="10" t="s">
        <v>1371</v>
      </c>
      <c r="C8" s="5">
        <v>10.76</v>
      </c>
      <c r="D8" s="5">
        <f t="shared" si="1"/>
        <v>10.863999999999999</v>
      </c>
      <c r="E8" s="5">
        <f t="shared" si="2"/>
        <v>10.975999999999999</v>
      </c>
      <c r="F8" s="5">
        <v>11.2</v>
      </c>
      <c r="G8" s="6" t="s">
        <v>518</v>
      </c>
    </row>
    <row r="9" spans="1:7" ht="33.75" x14ac:dyDescent="0.25">
      <c r="A9" s="282"/>
      <c r="B9" s="10" t="s">
        <v>1432</v>
      </c>
      <c r="C9" s="5">
        <f t="shared" si="0"/>
        <v>9.4079999999999995</v>
      </c>
      <c r="D9" s="5">
        <f t="shared" si="1"/>
        <v>9.5060000000000002</v>
      </c>
      <c r="E9" s="5">
        <f t="shared" si="2"/>
        <v>9.604000000000001</v>
      </c>
      <c r="F9" s="5">
        <v>9.8000000000000007</v>
      </c>
      <c r="G9" s="6" t="s">
        <v>849</v>
      </c>
    </row>
    <row r="10" spans="1:7" x14ac:dyDescent="0.25">
      <c r="A10" s="282"/>
      <c r="B10" s="10" t="s">
        <v>577</v>
      </c>
      <c r="C10" s="5">
        <f t="shared" si="0"/>
        <v>9.0431999999999988</v>
      </c>
      <c r="D10" s="5">
        <f t="shared" si="1"/>
        <v>9.1373999999999995</v>
      </c>
      <c r="E10" s="5">
        <f t="shared" si="2"/>
        <v>9.2316000000000003</v>
      </c>
      <c r="F10" s="5">
        <v>9.42</v>
      </c>
      <c r="G10" s="6" t="s">
        <v>518</v>
      </c>
    </row>
    <row r="11" spans="1:7" x14ac:dyDescent="0.25">
      <c r="A11" s="343" t="s">
        <v>773</v>
      </c>
      <c r="B11" s="343"/>
      <c r="C11" s="343"/>
      <c r="D11" s="343"/>
      <c r="E11" s="343"/>
      <c r="F11" s="343"/>
      <c r="G11" s="343"/>
    </row>
    <row r="12" spans="1:7" x14ac:dyDescent="0.25">
      <c r="A12" s="286"/>
      <c r="B12" s="18" t="s">
        <v>848</v>
      </c>
      <c r="C12" s="11">
        <f t="shared" ref="C12:C35" si="3">F12*0.96</f>
        <v>5.1071999999999997</v>
      </c>
      <c r="D12" s="11">
        <f t="shared" ref="D12:D35" si="4">F12*0.97</f>
        <v>5.1604000000000001</v>
      </c>
      <c r="E12" s="11">
        <f t="shared" ref="E12:E35" si="5">F12*0.98</f>
        <v>5.2136000000000005</v>
      </c>
      <c r="F12" s="11">
        <v>5.32</v>
      </c>
      <c r="G12" s="21" t="s">
        <v>849</v>
      </c>
    </row>
    <row r="13" spans="1:7" x14ac:dyDescent="0.25">
      <c r="A13" s="290"/>
      <c r="B13" s="18" t="s">
        <v>850</v>
      </c>
      <c r="C13" s="11">
        <f t="shared" si="3"/>
        <v>2.2079999999999997</v>
      </c>
      <c r="D13" s="11">
        <f t="shared" si="4"/>
        <v>2.2309999999999999</v>
      </c>
      <c r="E13" s="11">
        <f t="shared" si="5"/>
        <v>2.254</v>
      </c>
      <c r="F13" s="11">
        <v>2.2999999999999998</v>
      </c>
      <c r="G13" s="21" t="s">
        <v>849</v>
      </c>
    </row>
    <row r="14" spans="1:7" x14ac:dyDescent="0.25">
      <c r="A14" s="290"/>
      <c r="B14" s="125" t="s">
        <v>851</v>
      </c>
      <c r="C14" s="126">
        <f t="shared" si="3"/>
        <v>11.616</v>
      </c>
      <c r="D14" s="126">
        <f t="shared" si="4"/>
        <v>11.737</v>
      </c>
      <c r="E14" s="126">
        <f t="shared" si="5"/>
        <v>11.857999999999999</v>
      </c>
      <c r="F14" s="126">
        <v>12.1</v>
      </c>
      <c r="G14" s="127" t="s">
        <v>852</v>
      </c>
    </row>
    <row r="15" spans="1:7" ht="15.75" thickBot="1" x14ac:dyDescent="0.3">
      <c r="A15" s="344"/>
      <c r="B15" s="128" t="s">
        <v>853</v>
      </c>
      <c r="C15" s="129">
        <f t="shared" si="3"/>
        <v>10.271999999999998</v>
      </c>
      <c r="D15" s="129">
        <f t="shared" si="4"/>
        <v>10.379</v>
      </c>
      <c r="E15" s="129">
        <f t="shared" si="5"/>
        <v>10.485999999999999</v>
      </c>
      <c r="F15" s="129">
        <v>10.7</v>
      </c>
      <c r="G15" s="130" t="s">
        <v>852</v>
      </c>
    </row>
    <row r="16" spans="1:7" x14ac:dyDescent="0.25">
      <c r="A16" s="345"/>
      <c r="B16" s="100" t="s">
        <v>854</v>
      </c>
      <c r="C16" s="102">
        <f t="shared" si="3"/>
        <v>3.7439999999999998</v>
      </c>
      <c r="D16" s="102">
        <f t="shared" si="4"/>
        <v>3.7829999999999999</v>
      </c>
      <c r="E16" s="102">
        <f t="shared" si="5"/>
        <v>3.8220000000000001</v>
      </c>
      <c r="F16" s="102">
        <v>3.9</v>
      </c>
      <c r="G16" s="101" t="s">
        <v>849</v>
      </c>
    </row>
    <row r="17" spans="1:7" x14ac:dyDescent="0.25">
      <c r="A17" s="311"/>
      <c r="B17" s="7" t="s">
        <v>855</v>
      </c>
      <c r="C17" s="11">
        <f t="shared" si="3"/>
        <v>3.1968000000000001</v>
      </c>
      <c r="D17" s="11">
        <f t="shared" si="4"/>
        <v>3.2301000000000002</v>
      </c>
      <c r="E17" s="11">
        <f t="shared" si="5"/>
        <v>3.2633999999999999</v>
      </c>
      <c r="F17" s="11">
        <v>3.33</v>
      </c>
      <c r="G17" s="15" t="s">
        <v>849</v>
      </c>
    </row>
    <row r="18" spans="1:7" x14ac:dyDescent="0.25">
      <c r="A18" s="311"/>
      <c r="B18" s="7" t="s">
        <v>856</v>
      </c>
      <c r="C18" s="11">
        <f t="shared" si="3"/>
        <v>3.984</v>
      </c>
      <c r="D18" s="11">
        <f t="shared" si="4"/>
        <v>4.0255000000000001</v>
      </c>
      <c r="E18" s="11">
        <f t="shared" si="5"/>
        <v>4.0670000000000002</v>
      </c>
      <c r="F18" s="11">
        <v>4.1500000000000004</v>
      </c>
      <c r="G18" s="15" t="s">
        <v>849</v>
      </c>
    </row>
    <row r="19" spans="1:7" x14ac:dyDescent="0.25">
      <c r="A19" s="311"/>
      <c r="B19" s="7" t="s">
        <v>1193</v>
      </c>
      <c r="C19" s="11">
        <f t="shared" si="3"/>
        <v>14.188799999999999</v>
      </c>
      <c r="D19" s="11">
        <f t="shared" si="4"/>
        <v>14.336599999999999</v>
      </c>
      <c r="E19" s="11">
        <f t="shared" si="5"/>
        <v>14.484399999999999</v>
      </c>
      <c r="F19" s="11">
        <v>14.78</v>
      </c>
      <c r="G19" s="15" t="s">
        <v>849</v>
      </c>
    </row>
    <row r="20" spans="1:7" x14ac:dyDescent="0.25">
      <c r="A20" s="311"/>
      <c r="B20" s="7" t="s">
        <v>1192</v>
      </c>
      <c r="C20" s="11">
        <v>10.95</v>
      </c>
      <c r="D20" s="11">
        <f t="shared" si="4"/>
        <v>11.154999999999999</v>
      </c>
      <c r="E20" s="11">
        <f t="shared" si="5"/>
        <v>11.27</v>
      </c>
      <c r="F20" s="11">
        <v>11.5</v>
      </c>
      <c r="G20" s="15" t="s">
        <v>849</v>
      </c>
    </row>
    <row r="21" spans="1:7" x14ac:dyDescent="0.25">
      <c r="A21" s="311"/>
      <c r="B21" s="7" t="s">
        <v>857</v>
      </c>
      <c r="C21" s="11">
        <f t="shared" si="3"/>
        <v>9.984</v>
      </c>
      <c r="D21" s="11">
        <f t="shared" si="4"/>
        <v>10.087999999999999</v>
      </c>
      <c r="E21" s="11">
        <f t="shared" si="5"/>
        <v>10.192</v>
      </c>
      <c r="F21" s="11">
        <v>10.4</v>
      </c>
      <c r="G21" s="15" t="s">
        <v>849</v>
      </c>
    </row>
    <row r="22" spans="1:7" x14ac:dyDescent="0.25">
      <c r="A22" s="311"/>
      <c r="B22" s="7" t="s">
        <v>851</v>
      </c>
      <c r="C22" s="11">
        <f t="shared" si="3"/>
        <v>12.48</v>
      </c>
      <c r="D22" s="11">
        <f t="shared" si="4"/>
        <v>12.61</v>
      </c>
      <c r="E22" s="11">
        <f t="shared" si="5"/>
        <v>12.74</v>
      </c>
      <c r="F22" s="11">
        <v>13</v>
      </c>
      <c r="G22" s="15" t="s">
        <v>852</v>
      </c>
    </row>
    <row r="23" spans="1:7" x14ac:dyDescent="0.25">
      <c r="A23" s="311"/>
      <c r="B23" s="7" t="s">
        <v>853</v>
      </c>
      <c r="C23" s="11">
        <f t="shared" si="3"/>
        <v>10.848000000000001</v>
      </c>
      <c r="D23" s="11">
        <f t="shared" si="4"/>
        <v>10.961</v>
      </c>
      <c r="E23" s="11">
        <f t="shared" si="5"/>
        <v>11.074</v>
      </c>
      <c r="F23" s="11">
        <v>11.3</v>
      </c>
      <c r="G23" s="15" t="s">
        <v>852</v>
      </c>
    </row>
    <row r="24" spans="1:7" x14ac:dyDescent="0.25">
      <c r="A24" s="311"/>
      <c r="B24" s="7" t="s">
        <v>390</v>
      </c>
      <c r="C24" s="11">
        <f t="shared" si="3"/>
        <v>14.688000000000001</v>
      </c>
      <c r="D24" s="11">
        <f t="shared" si="4"/>
        <v>14.841000000000001</v>
      </c>
      <c r="E24" s="11">
        <f t="shared" si="5"/>
        <v>14.994</v>
      </c>
      <c r="F24" s="11">
        <v>15.3</v>
      </c>
      <c r="G24" s="15" t="s">
        <v>852</v>
      </c>
    </row>
    <row r="25" spans="1:7" x14ac:dyDescent="0.25">
      <c r="A25" s="311"/>
      <c r="B25" s="7" t="s">
        <v>391</v>
      </c>
      <c r="C25" s="11">
        <f t="shared" si="3"/>
        <v>5.952</v>
      </c>
      <c r="D25" s="11">
        <f t="shared" si="4"/>
        <v>6.0140000000000002</v>
      </c>
      <c r="E25" s="11">
        <f t="shared" si="5"/>
        <v>6.0759999999999996</v>
      </c>
      <c r="F25" s="11">
        <v>6.2</v>
      </c>
      <c r="G25" s="15">
        <v>200</v>
      </c>
    </row>
    <row r="26" spans="1:7" x14ac:dyDescent="0.25">
      <c r="A26" s="311"/>
      <c r="B26" s="7" t="s">
        <v>392</v>
      </c>
      <c r="C26" s="11">
        <f>F26*0.96</f>
        <v>7.2959999999999994</v>
      </c>
      <c r="D26" s="11">
        <f>F26*0.97</f>
        <v>7.3719999999999999</v>
      </c>
      <c r="E26" s="11">
        <f>F26*0.98</f>
        <v>7.4479999999999995</v>
      </c>
      <c r="F26" s="11">
        <v>7.6</v>
      </c>
      <c r="G26" s="15">
        <v>200</v>
      </c>
    </row>
    <row r="27" spans="1:7" x14ac:dyDescent="0.25">
      <c r="A27" s="311"/>
      <c r="B27" s="7" t="s">
        <v>393</v>
      </c>
      <c r="C27" s="11">
        <f>F27*0.96</f>
        <v>7.92</v>
      </c>
      <c r="D27" s="11">
        <f>F27*0.97</f>
        <v>8.0024999999999995</v>
      </c>
      <c r="E27" s="11">
        <f>F27*0.98</f>
        <v>8.0849999999999991</v>
      </c>
      <c r="F27" s="11">
        <v>8.25</v>
      </c>
      <c r="G27" s="15">
        <v>200</v>
      </c>
    </row>
    <row r="28" spans="1:7" x14ac:dyDescent="0.25">
      <c r="A28" s="311"/>
      <c r="B28" s="7" t="s">
        <v>394</v>
      </c>
      <c r="C28" s="11">
        <f t="shared" si="3"/>
        <v>26.591999999999999</v>
      </c>
      <c r="D28" s="11">
        <f t="shared" si="4"/>
        <v>26.869</v>
      </c>
      <c r="E28" s="11">
        <f t="shared" si="5"/>
        <v>27.145999999999997</v>
      </c>
      <c r="F28" s="11">
        <v>27.7</v>
      </c>
      <c r="G28" s="15">
        <v>100</v>
      </c>
    </row>
    <row r="29" spans="1:7" x14ac:dyDescent="0.25">
      <c r="A29" s="311"/>
      <c r="B29" s="7" t="s">
        <v>395</v>
      </c>
      <c r="C29" s="11">
        <f t="shared" si="3"/>
        <v>23.903999999999996</v>
      </c>
      <c r="D29" s="11">
        <f t="shared" si="4"/>
        <v>24.152999999999999</v>
      </c>
      <c r="E29" s="11">
        <f t="shared" si="5"/>
        <v>24.401999999999997</v>
      </c>
      <c r="F29" s="11">
        <v>24.9</v>
      </c>
      <c r="G29" s="15">
        <v>100</v>
      </c>
    </row>
    <row r="30" spans="1:7" x14ac:dyDescent="0.25">
      <c r="A30" s="311"/>
      <c r="B30" s="7" t="s">
        <v>100</v>
      </c>
      <c r="C30" s="11">
        <f t="shared" si="3"/>
        <v>29.231999999999999</v>
      </c>
      <c r="D30" s="11">
        <f t="shared" si="4"/>
        <v>29.5365</v>
      </c>
      <c r="E30" s="11">
        <f t="shared" si="5"/>
        <v>29.840999999999998</v>
      </c>
      <c r="F30" s="11">
        <v>30.45</v>
      </c>
      <c r="G30" s="15">
        <v>100</v>
      </c>
    </row>
    <row r="31" spans="1:7" x14ac:dyDescent="0.25">
      <c r="A31" s="311"/>
      <c r="B31" s="7" t="s">
        <v>101</v>
      </c>
      <c r="C31" s="11">
        <f>F31*0.96</f>
        <v>30.576000000000001</v>
      </c>
      <c r="D31" s="11">
        <f>F31*0.97</f>
        <v>30.894500000000001</v>
      </c>
      <c r="E31" s="11">
        <f>F31*0.98</f>
        <v>31.213000000000001</v>
      </c>
      <c r="F31" s="11">
        <v>31.85</v>
      </c>
      <c r="G31" s="15">
        <v>100</v>
      </c>
    </row>
    <row r="32" spans="1:7" x14ac:dyDescent="0.25">
      <c r="A32" s="311"/>
      <c r="B32" s="7" t="s">
        <v>102</v>
      </c>
      <c r="C32" s="11">
        <f>F32*0.96</f>
        <v>27.263999999999999</v>
      </c>
      <c r="D32" s="11">
        <f>F32*0.97</f>
        <v>27.547999999999998</v>
      </c>
      <c r="E32" s="11">
        <f>F32*0.98</f>
        <v>27.831999999999997</v>
      </c>
      <c r="F32" s="11">
        <v>28.4</v>
      </c>
      <c r="G32" s="15">
        <v>100</v>
      </c>
    </row>
    <row r="33" spans="1:7" x14ac:dyDescent="0.25">
      <c r="A33" s="311"/>
      <c r="B33" s="7" t="s">
        <v>404</v>
      </c>
      <c r="C33" s="11">
        <f>F33*0.96</f>
        <v>33.6</v>
      </c>
      <c r="D33" s="11">
        <f>F33*0.97</f>
        <v>33.949999999999996</v>
      </c>
      <c r="E33" s="11">
        <f>F33*0.98</f>
        <v>34.299999999999997</v>
      </c>
      <c r="F33" s="11">
        <v>35</v>
      </c>
      <c r="G33" s="15">
        <v>100</v>
      </c>
    </row>
    <row r="34" spans="1:7" ht="15.75" thickBot="1" x14ac:dyDescent="0.3">
      <c r="A34" s="346"/>
      <c r="B34" s="103" t="s">
        <v>405</v>
      </c>
      <c r="C34" s="104">
        <f>F34*0.96</f>
        <v>37.247999999999998</v>
      </c>
      <c r="D34" s="104">
        <f>F34*0.97</f>
        <v>37.635999999999996</v>
      </c>
      <c r="E34" s="104">
        <f>F34*0.98</f>
        <v>38.023999999999994</v>
      </c>
      <c r="F34" s="104">
        <v>38.799999999999997</v>
      </c>
      <c r="G34" s="105">
        <v>100</v>
      </c>
    </row>
    <row r="35" spans="1:7" x14ac:dyDescent="0.25">
      <c r="A35" s="347"/>
      <c r="B35" s="100" t="s">
        <v>854</v>
      </c>
      <c r="C35" s="102">
        <f t="shared" si="3"/>
        <v>4.8</v>
      </c>
      <c r="D35" s="102">
        <f t="shared" si="4"/>
        <v>4.8499999999999996</v>
      </c>
      <c r="E35" s="102">
        <f t="shared" si="5"/>
        <v>4.9000000000000004</v>
      </c>
      <c r="F35" s="102">
        <v>5</v>
      </c>
      <c r="G35" s="101">
        <v>100</v>
      </c>
    </row>
    <row r="36" spans="1:7" x14ac:dyDescent="0.25">
      <c r="A36" s="287"/>
      <c r="B36" s="7" t="s">
        <v>721</v>
      </c>
      <c r="C36" s="11">
        <f>F36*0.96</f>
        <v>12.575999999999999</v>
      </c>
      <c r="D36" s="11">
        <f>F36*0.97</f>
        <v>12.706999999999999</v>
      </c>
      <c r="E36" s="11">
        <f>F36*0.98</f>
        <v>12.837999999999999</v>
      </c>
      <c r="F36" s="11">
        <v>13.1</v>
      </c>
      <c r="G36" s="15">
        <v>100</v>
      </c>
    </row>
    <row r="37" spans="1:7" x14ac:dyDescent="0.25">
      <c r="A37" s="287"/>
      <c r="B37" s="7" t="s">
        <v>199</v>
      </c>
      <c r="C37" s="11">
        <f>F37*0.96</f>
        <v>18.72</v>
      </c>
      <c r="D37" s="11">
        <f>F37*0.97</f>
        <v>18.914999999999999</v>
      </c>
      <c r="E37" s="11">
        <f>F37*0.98</f>
        <v>19.11</v>
      </c>
      <c r="F37" s="11">
        <v>19.5</v>
      </c>
      <c r="G37" s="15">
        <v>100</v>
      </c>
    </row>
    <row r="38" spans="1:7" x14ac:dyDescent="0.25">
      <c r="A38" s="287"/>
      <c r="B38" s="7" t="s">
        <v>730</v>
      </c>
      <c r="C38" s="11">
        <f>F38*0.96</f>
        <v>35.327999999999996</v>
      </c>
      <c r="D38" s="11">
        <f>F38*0.97</f>
        <v>35.695999999999998</v>
      </c>
      <c r="E38" s="11">
        <f>F38*0.98</f>
        <v>36.064</v>
      </c>
      <c r="F38" s="5">
        <v>36.799999999999997</v>
      </c>
      <c r="G38" s="15">
        <v>100</v>
      </c>
    </row>
    <row r="39" spans="1:7" x14ac:dyDescent="0.25">
      <c r="A39" s="288"/>
      <c r="B39" s="7" t="s">
        <v>731</v>
      </c>
      <c r="C39" s="11">
        <f>F39*0.96</f>
        <v>40.32</v>
      </c>
      <c r="D39" s="11">
        <f>F39*0.97</f>
        <v>40.74</v>
      </c>
      <c r="E39" s="11">
        <f>F39*0.98</f>
        <v>41.16</v>
      </c>
      <c r="F39" s="11">
        <v>42</v>
      </c>
      <c r="G39" s="15">
        <v>100</v>
      </c>
    </row>
    <row r="40" spans="1:7" x14ac:dyDescent="0.25">
      <c r="A40" s="325" t="s">
        <v>774</v>
      </c>
      <c r="B40" s="325"/>
      <c r="C40" s="325"/>
      <c r="D40" s="325"/>
      <c r="E40" s="325"/>
      <c r="F40" s="325"/>
      <c r="G40" s="325"/>
    </row>
    <row r="41" spans="1:7" x14ac:dyDescent="0.25">
      <c r="A41" s="276"/>
      <c r="B41" s="7" t="s">
        <v>621</v>
      </c>
      <c r="C41" s="14">
        <f t="shared" ref="C41:C56" si="6">F41*0.96</f>
        <v>26.054400000000001</v>
      </c>
      <c r="D41" s="14">
        <f t="shared" ref="D41:D56" si="7">F41*0.97</f>
        <v>26.325800000000001</v>
      </c>
      <c r="E41" s="14">
        <f t="shared" ref="E41:E56" si="8">F41*0.98</f>
        <v>26.597200000000001</v>
      </c>
      <c r="F41" s="5">
        <v>27.14</v>
      </c>
      <c r="G41" s="15" t="s">
        <v>725</v>
      </c>
    </row>
    <row r="42" spans="1:7" x14ac:dyDescent="0.25">
      <c r="A42" s="276"/>
      <c r="B42" s="7" t="s">
        <v>208</v>
      </c>
      <c r="C42" s="14">
        <f>F42*0.96</f>
        <v>50.783999999999999</v>
      </c>
      <c r="D42" s="14">
        <f>F42*0.97</f>
        <v>51.312999999999995</v>
      </c>
      <c r="E42" s="14">
        <f>F42*0.98</f>
        <v>51.841999999999999</v>
      </c>
      <c r="F42" s="5">
        <v>52.9</v>
      </c>
      <c r="G42" s="15" t="s">
        <v>423</v>
      </c>
    </row>
    <row r="43" spans="1:7" x14ac:dyDescent="0.25">
      <c r="A43" s="276"/>
      <c r="B43" s="7" t="s">
        <v>738</v>
      </c>
      <c r="C43" s="14">
        <f>F43*0.96</f>
        <v>81.215999999999994</v>
      </c>
      <c r="D43" s="14">
        <f>F43*0.97</f>
        <v>82.061999999999998</v>
      </c>
      <c r="E43" s="14">
        <f>F43*0.98</f>
        <v>82.907999999999987</v>
      </c>
      <c r="F43" s="5">
        <v>84.6</v>
      </c>
      <c r="G43" s="15" t="s">
        <v>423</v>
      </c>
    </row>
    <row r="44" spans="1:7" x14ac:dyDescent="0.25">
      <c r="A44" s="276"/>
      <c r="B44" s="7" t="s">
        <v>739</v>
      </c>
      <c r="C44" s="14">
        <f t="shared" si="6"/>
        <v>92.64</v>
      </c>
      <c r="D44" s="14">
        <f t="shared" si="7"/>
        <v>93.605000000000004</v>
      </c>
      <c r="E44" s="14">
        <f t="shared" si="8"/>
        <v>94.57</v>
      </c>
      <c r="F44" s="5">
        <v>96.5</v>
      </c>
      <c r="G44" s="15" t="s">
        <v>423</v>
      </c>
    </row>
    <row r="45" spans="1:7" x14ac:dyDescent="0.25">
      <c r="A45" s="276"/>
      <c r="B45" s="7" t="s">
        <v>740</v>
      </c>
      <c r="C45" s="14">
        <f t="shared" si="6"/>
        <v>0.48</v>
      </c>
      <c r="D45" s="14">
        <f t="shared" si="7"/>
        <v>0.48499999999999999</v>
      </c>
      <c r="E45" s="14">
        <f t="shared" si="8"/>
        <v>0.49</v>
      </c>
      <c r="F45" s="5">
        <v>0.5</v>
      </c>
      <c r="G45" s="15" t="s">
        <v>725</v>
      </c>
    </row>
    <row r="46" spans="1:7" x14ac:dyDescent="0.25">
      <c r="A46" s="276"/>
      <c r="B46" s="7" t="s">
        <v>741</v>
      </c>
      <c r="C46" s="14">
        <f t="shared" si="6"/>
        <v>0.72</v>
      </c>
      <c r="D46" s="14">
        <f t="shared" si="7"/>
        <v>0.72750000000000004</v>
      </c>
      <c r="E46" s="14">
        <f t="shared" si="8"/>
        <v>0.73499999999999999</v>
      </c>
      <c r="F46" s="5">
        <v>0.75</v>
      </c>
      <c r="G46" s="15" t="s">
        <v>725</v>
      </c>
    </row>
    <row r="47" spans="1:7" x14ac:dyDescent="0.25">
      <c r="A47" s="276"/>
      <c r="B47" s="7" t="s">
        <v>742</v>
      </c>
      <c r="C47" s="14">
        <f t="shared" si="6"/>
        <v>12.3072</v>
      </c>
      <c r="D47" s="14">
        <f t="shared" si="7"/>
        <v>12.4354</v>
      </c>
      <c r="E47" s="14">
        <f t="shared" si="8"/>
        <v>12.563599999999999</v>
      </c>
      <c r="F47" s="5">
        <v>12.82</v>
      </c>
      <c r="G47" s="15" t="s">
        <v>743</v>
      </c>
    </row>
    <row r="48" spans="1:7" x14ac:dyDescent="0.25">
      <c r="A48" s="276"/>
      <c r="B48" s="7" t="s">
        <v>744</v>
      </c>
      <c r="C48" s="14">
        <f t="shared" si="6"/>
        <v>15.484799999999998</v>
      </c>
      <c r="D48" s="14">
        <f t="shared" si="7"/>
        <v>15.646099999999999</v>
      </c>
      <c r="E48" s="14">
        <f t="shared" si="8"/>
        <v>15.807399999999999</v>
      </c>
      <c r="F48" s="5">
        <v>16.13</v>
      </c>
      <c r="G48" s="15" t="s">
        <v>743</v>
      </c>
    </row>
    <row r="49" spans="1:7" x14ac:dyDescent="0.25">
      <c r="A49" s="276"/>
      <c r="B49" s="7" t="s">
        <v>745</v>
      </c>
      <c r="C49" s="14">
        <f>F49*0.96</f>
        <v>25.084799999999998</v>
      </c>
      <c r="D49" s="14">
        <f>F49*0.97</f>
        <v>25.3461</v>
      </c>
      <c r="E49" s="14">
        <f>F49*0.98</f>
        <v>25.607399999999998</v>
      </c>
      <c r="F49" s="5">
        <v>26.13</v>
      </c>
      <c r="G49" s="15" t="s">
        <v>743</v>
      </c>
    </row>
    <row r="50" spans="1:7" x14ac:dyDescent="0.25">
      <c r="A50" s="276"/>
      <c r="B50" s="7" t="s">
        <v>746</v>
      </c>
      <c r="C50" s="14">
        <f t="shared" si="6"/>
        <v>31.238399999999999</v>
      </c>
      <c r="D50" s="14">
        <f t="shared" si="7"/>
        <v>31.563799999999997</v>
      </c>
      <c r="E50" s="14">
        <f t="shared" si="8"/>
        <v>31.889199999999999</v>
      </c>
      <c r="F50" s="5">
        <v>32.54</v>
      </c>
      <c r="G50" s="15" t="s">
        <v>743</v>
      </c>
    </row>
    <row r="51" spans="1:7" x14ac:dyDescent="0.25">
      <c r="A51" s="276"/>
      <c r="B51" s="7" t="s">
        <v>747</v>
      </c>
      <c r="C51" s="14">
        <f t="shared" si="6"/>
        <v>20.006399999999999</v>
      </c>
      <c r="D51" s="14">
        <f t="shared" si="7"/>
        <v>20.2148</v>
      </c>
      <c r="E51" s="14">
        <f t="shared" si="8"/>
        <v>20.423199999999998</v>
      </c>
      <c r="F51" s="5">
        <v>20.84</v>
      </c>
      <c r="G51" s="15" t="s">
        <v>743</v>
      </c>
    </row>
    <row r="52" spans="1:7" x14ac:dyDescent="0.25">
      <c r="A52" s="276"/>
      <c r="B52" s="7" t="s">
        <v>397</v>
      </c>
      <c r="C52" s="14">
        <f>F52*0.96</f>
        <v>24.288</v>
      </c>
      <c r="D52" s="14">
        <f>F52*0.97</f>
        <v>24.541</v>
      </c>
      <c r="E52" s="14">
        <f>F52*0.98</f>
        <v>24.794</v>
      </c>
      <c r="F52" s="5">
        <v>25.3</v>
      </c>
      <c r="G52" s="15" t="s">
        <v>743</v>
      </c>
    </row>
    <row r="53" spans="1:7" x14ac:dyDescent="0.25">
      <c r="A53" s="276"/>
      <c r="B53" s="7" t="s">
        <v>398</v>
      </c>
      <c r="C53" s="14">
        <f t="shared" si="6"/>
        <v>20.111999999999998</v>
      </c>
      <c r="D53" s="14">
        <f t="shared" si="7"/>
        <v>20.3215</v>
      </c>
      <c r="E53" s="14">
        <f t="shared" si="8"/>
        <v>20.530999999999999</v>
      </c>
      <c r="F53" s="5">
        <v>20.95</v>
      </c>
      <c r="G53" s="15" t="s">
        <v>743</v>
      </c>
    </row>
    <row r="54" spans="1:7" x14ac:dyDescent="0.25">
      <c r="A54" s="276"/>
      <c r="B54" s="7" t="s">
        <v>399</v>
      </c>
      <c r="C54" s="14">
        <f>F54*0.96</f>
        <v>20.736000000000001</v>
      </c>
      <c r="D54" s="14">
        <f>F54*0.97</f>
        <v>20.952000000000002</v>
      </c>
      <c r="E54" s="14">
        <f>F54*0.98</f>
        <v>21.167999999999999</v>
      </c>
      <c r="F54" s="5">
        <v>21.6</v>
      </c>
      <c r="G54" s="15" t="s">
        <v>743</v>
      </c>
    </row>
    <row r="55" spans="1:7" x14ac:dyDescent="0.25">
      <c r="A55" s="276"/>
      <c r="B55" s="7" t="s">
        <v>400</v>
      </c>
      <c r="C55" s="14">
        <f>F55*0.96</f>
        <v>28.223999999999997</v>
      </c>
      <c r="D55" s="14">
        <f>F55*0.97</f>
        <v>28.517999999999997</v>
      </c>
      <c r="E55" s="14">
        <f>F55*0.98</f>
        <v>28.811999999999998</v>
      </c>
      <c r="F55" s="5">
        <v>29.4</v>
      </c>
      <c r="G55" s="15" t="s">
        <v>743</v>
      </c>
    </row>
    <row r="56" spans="1:7" x14ac:dyDescent="0.25">
      <c r="A56" s="276"/>
      <c r="B56" s="7" t="s">
        <v>401</v>
      </c>
      <c r="C56" s="14">
        <f t="shared" si="6"/>
        <v>33.119999999999997</v>
      </c>
      <c r="D56" s="14">
        <f t="shared" si="7"/>
        <v>33.464999999999996</v>
      </c>
      <c r="E56" s="14">
        <f t="shared" si="8"/>
        <v>33.81</v>
      </c>
      <c r="F56" s="5">
        <v>34.5</v>
      </c>
      <c r="G56" s="15" t="s">
        <v>743</v>
      </c>
    </row>
    <row r="57" spans="1:7" ht="22.5" x14ac:dyDescent="0.25">
      <c r="A57" s="276"/>
      <c r="B57" s="7" t="s">
        <v>402</v>
      </c>
      <c r="C57" s="14">
        <f>F57*0.96</f>
        <v>36.287999999999997</v>
      </c>
      <c r="D57" s="14">
        <f>F57*0.97</f>
        <v>36.665999999999997</v>
      </c>
      <c r="E57" s="14">
        <f>F57*0.98</f>
        <v>37.043999999999997</v>
      </c>
      <c r="F57" s="5">
        <v>37.799999999999997</v>
      </c>
      <c r="G57" s="6" t="s">
        <v>403</v>
      </c>
    </row>
    <row r="58" spans="1:7" x14ac:dyDescent="0.25">
      <c r="A58" s="276"/>
      <c r="B58" s="7" t="s">
        <v>407</v>
      </c>
      <c r="C58" s="14">
        <f>F58*0.96</f>
        <v>54.72</v>
      </c>
      <c r="D58" s="14">
        <f>F58*0.97</f>
        <v>55.29</v>
      </c>
      <c r="E58" s="14">
        <f>F58*0.98</f>
        <v>55.86</v>
      </c>
      <c r="F58" s="5">
        <v>57</v>
      </c>
      <c r="G58" s="6" t="s">
        <v>408</v>
      </c>
    </row>
    <row r="59" spans="1:7" x14ac:dyDescent="0.25">
      <c r="A59" s="325" t="s">
        <v>207</v>
      </c>
      <c r="B59" s="325"/>
      <c r="C59" s="325"/>
      <c r="D59" s="325"/>
      <c r="E59" s="325"/>
      <c r="F59" s="325"/>
      <c r="G59" s="325"/>
    </row>
    <row r="60" spans="1:7" x14ac:dyDescent="0.25">
      <c r="A60" s="276"/>
      <c r="B60" s="7" t="s">
        <v>409</v>
      </c>
      <c r="C60" s="14">
        <f t="shared" ref="C60:C67" si="9">F60*0.96</f>
        <v>26.4</v>
      </c>
      <c r="D60" s="14">
        <f t="shared" ref="D60:D67" si="10">F60*0.97</f>
        <v>26.675000000000001</v>
      </c>
      <c r="E60" s="14">
        <f t="shared" ref="E60:E67" si="11">F60*0.98</f>
        <v>26.95</v>
      </c>
      <c r="F60" s="11">
        <v>27.5</v>
      </c>
      <c r="G60" s="15" t="s">
        <v>518</v>
      </c>
    </row>
    <row r="61" spans="1:7" x14ac:dyDescent="0.25">
      <c r="A61" s="276"/>
      <c r="B61" s="7" t="s">
        <v>410</v>
      </c>
      <c r="C61" s="14">
        <f t="shared" si="9"/>
        <v>36.086400000000005</v>
      </c>
      <c r="D61" s="14">
        <f t="shared" si="10"/>
        <v>36.462299999999999</v>
      </c>
      <c r="E61" s="14">
        <f t="shared" si="11"/>
        <v>36.838200000000001</v>
      </c>
      <c r="F61" s="11">
        <v>37.590000000000003</v>
      </c>
      <c r="G61" s="15" t="s">
        <v>518</v>
      </c>
    </row>
    <row r="62" spans="1:7" x14ac:dyDescent="0.25">
      <c r="A62" s="276"/>
      <c r="B62" s="7" t="s">
        <v>753</v>
      </c>
      <c r="C62" s="14">
        <f t="shared" si="9"/>
        <v>38.927999999999997</v>
      </c>
      <c r="D62" s="14">
        <f t="shared" si="10"/>
        <v>39.333499999999994</v>
      </c>
      <c r="E62" s="14">
        <f t="shared" si="11"/>
        <v>39.738999999999997</v>
      </c>
      <c r="F62" s="5">
        <v>40.549999999999997</v>
      </c>
      <c r="G62" s="15" t="s">
        <v>754</v>
      </c>
    </row>
    <row r="63" spans="1:7" ht="22.5" x14ac:dyDescent="0.25">
      <c r="A63" s="276"/>
      <c r="B63" s="7" t="s">
        <v>755</v>
      </c>
      <c r="C63" s="14">
        <f t="shared" si="9"/>
        <v>0</v>
      </c>
      <c r="D63" s="14">
        <f t="shared" si="10"/>
        <v>0</v>
      </c>
      <c r="E63" s="14">
        <f t="shared" si="11"/>
        <v>0</v>
      </c>
      <c r="F63" s="5">
        <v>0</v>
      </c>
      <c r="G63" s="15" t="s">
        <v>754</v>
      </c>
    </row>
    <row r="64" spans="1:7" ht="22.5" x14ac:dyDescent="0.25">
      <c r="A64" s="276"/>
      <c r="B64" s="7" t="s">
        <v>756</v>
      </c>
      <c r="C64" s="14">
        <f t="shared" si="9"/>
        <v>0</v>
      </c>
      <c r="D64" s="14">
        <f t="shared" si="10"/>
        <v>0</v>
      </c>
      <c r="E64" s="14">
        <f t="shared" si="11"/>
        <v>0</v>
      </c>
      <c r="F64" s="5">
        <v>0</v>
      </c>
      <c r="G64" s="15" t="s">
        <v>754</v>
      </c>
    </row>
    <row r="65" spans="1:7" x14ac:dyDescent="0.25">
      <c r="A65" s="276"/>
      <c r="B65" s="7" t="s">
        <v>757</v>
      </c>
      <c r="C65" s="14">
        <f t="shared" si="9"/>
        <v>0</v>
      </c>
      <c r="D65" s="14">
        <f t="shared" si="10"/>
        <v>0</v>
      </c>
      <c r="E65" s="14">
        <f t="shared" si="11"/>
        <v>0</v>
      </c>
      <c r="F65" s="5">
        <v>0</v>
      </c>
      <c r="G65" s="15" t="s">
        <v>754</v>
      </c>
    </row>
    <row r="66" spans="1:7" x14ac:dyDescent="0.25">
      <c r="A66" s="276"/>
      <c r="B66" s="7" t="s">
        <v>758</v>
      </c>
      <c r="C66" s="14">
        <f t="shared" si="9"/>
        <v>0</v>
      </c>
      <c r="D66" s="14">
        <f t="shared" si="10"/>
        <v>0</v>
      </c>
      <c r="E66" s="14">
        <f t="shared" si="11"/>
        <v>0</v>
      </c>
      <c r="F66" s="5">
        <v>0</v>
      </c>
      <c r="G66" s="15" t="s">
        <v>759</v>
      </c>
    </row>
    <row r="67" spans="1:7" x14ac:dyDescent="0.25">
      <c r="A67" s="276"/>
      <c r="B67" s="7" t="s">
        <v>760</v>
      </c>
      <c r="C67" s="14">
        <f t="shared" si="9"/>
        <v>9.8111999999999995</v>
      </c>
      <c r="D67" s="14">
        <f t="shared" si="10"/>
        <v>9.9134000000000011</v>
      </c>
      <c r="E67" s="14">
        <f t="shared" si="11"/>
        <v>10.015600000000001</v>
      </c>
      <c r="F67" s="5">
        <v>10.220000000000001</v>
      </c>
      <c r="G67" s="15" t="s">
        <v>725</v>
      </c>
    </row>
  </sheetData>
  <mergeCells count="11">
    <mergeCell ref="A1:G1"/>
    <mergeCell ref="A2:G2"/>
    <mergeCell ref="A11:G11"/>
    <mergeCell ref="A40:G40"/>
    <mergeCell ref="A60:A67"/>
    <mergeCell ref="A59:G59"/>
    <mergeCell ref="A3:A10"/>
    <mergeCell ref="A41:A58"/>
    <mergeCell ref="A12:A15"/>
    <mergeCell ref="A16:A34"/>
    <mergeCell ref="A35:A39"/>
  </mergeCells>
  <phoneticPr fontId="0" type="noConversion"/>
  <pageMargins left="0.7" right="0.7" top="0.75" bottom="0.75" header="0.3" footer="0.3"/>
  <pageSetup paperSize="9" scale="6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81"/>
  <sheetViews>
    <sheetView view="pageBreakPreview" zoomScaleSheetLayoutView="100" workbookViewId="0">
      <pane ySplit="2" topLeftCell="A10" activePane="bottomLeft" state="frozen"/>
      <selection pane="bottomLeft" activeCell="F25" sqref="F25"/>
    </sheetView>
  </sheetViews>
  <sheetFormatPr defaultRowHeight="15" x14ac:dyDescent="0.25"/>
  <cols>
    <col min="1" max="1" width="30.28515625" customWidth="1"/>
    <col min="2" max="2" width="41.42578125" customWidth="1"/>
    <col min="3" max="3" width="8.5703125" customWidth="1"/>
    <col min="4" max="4" width="8.42578125" customWidth="1"/>
    <col min="5" max="5" width="8.28515625" customWidth="1"/>
    <col min="6" max="6" width="8" customWidth="1"/>
    <col min="7" max="7" width="8.28515625" customWidth="1"/>
  </cols>
  <sheetData>
    <row r="1" spans="1:7" ht="66.75" customHeight="1" x14ac:dyDescent="0.25">
      <c r="A1" s="273" t="s">
        <v>1383</v>
      </c>
      <c r="B1" s="274"/>
      <c r="C1" s="274"/>
      <c r="D1" s="274"/>
      <c r="E1" s="274"/>
      <c r="F1" s="274"/>
      <c r="G1" s="275"/>
    </row>
    <row r="2" spans="1:7" ht="33.75" x14ac:dyDescent="0.25">
      <c r="A2" s="22"/>
      <c r="B2" s="32" t="s">
        <v>791</v>
      </c>
      <c r="C2" s="2" t="s">
        <v>792</v>
      </c>
      <c r="D2" s="2" t="s">
        <v>793</v>
      </c>
      <c r="E2" s="2" t="s">
        <v>794</v>
      </c>
      <c r="F2" s="2" t="s">
        <v>723</v>
      </c>
      <c r="G2" s="1" t="s">
        <v>724</v>
      </c>
    </row>
    <row r="3" spans="1:7" ht="30.75" customHeight="1" x14ac:dyDescent="0.25">
      <c r="A3" s="131"/>
      <c r="B3" s="10" t="s">
        <v>748</v>
      </c>
      <c r="C3" s="14">
        <f>F3*0.96</f>
        <v>8.64</v>
      </c>
      <c r="D3" s="14">
        <f>F3*0.98</f>
        <v>8.82</v>
      </c>
      <c r="E3" s="14">
        <f>F3*0.99</f>
        <v>8.91</v>
      </c>
      <c r="F3" s="5">
        <v>9</v>
      </c>
      <c r="G3" s="6">
        <v>25</v>
      </c>
    </row>
    <row r="4" spans="1:7" ht="35.25" customHeight="1" x14ac:dyDescent="0.25">
      <c r="A4" s="115"/>
      <c r="B4" s="10" t="s">
        <v>749</v>
      </c>
      <c r="C4" s="14">
        <f>F4*0.96</f>
        <v>6.72</v>
      </c>
      <c r="D4" s="14">
        <f>F4*0.98</f>
        <v>6.8599999999999994</v>
      </c>
      <c r="E4" s="14">
        <f>F4*0.99</f>
        <v>6.93</v>
      </c>
      <c r="F4" s="5">
        <v>7</v>
      </c>
      <c r="G4" s="6">
        <v>25</v>
      </c>
    </row>
    <row r="5" spans="1:7" ht="26.25" x14ac:dyDescent="0.4">
      <c r="A5" s="351" t="s">
        <v>294</v>
      </c>
      <c r="B5" s="351"/>
      <c r="C5" s="351"/>
      <c r="D5" s="351"/>
      <c r="E5" s="351"/>
      <c r="F5" s="351"/>
      <c r="G5" s="351"/>
    </row>
    <row r="6" spans="1:7" ht="42" customHeight="1" x14ac:dyDescent="0.25">
      <c r="A6" s="220"/>
      <c r="B6" s="10" t="s">
        <v>1085</v>
      </c>
      <c r="C6" s="14">
        <f>F6*0.96</f>
        <v>41.28</v>
      </c>
      <c r="D6" s="14">
        <f>F6*0.98</f>
        <v>42.14</v>
      </c>
      <c r="E6" s="14">
        <f>F6*0.99</f>
        <v>42.57</v>
      </c>
      <c r="F6" s="5">
        <v>43</v>
      </c>
      <c r="G6" s="15" t="s">
        <v>725</v>
      </c>
    </row>
    <row r="7" spans="1:7" ht="49.5" customHeight="1" x14ac:dyDescent="0.25">
      <c r="A7" s="131"/>
      <c r="B7" s="10" t="s">
        <v>1326</v>
      </c>
      <c r="C7" s="14">
        <f>F7*0.96</f>
        <v>44.16</v>
      </c>
      <c r="D7" s="14">
        <f>F7*0.98</f>
        <v>45.08</v>
      </c>
      <c r="E7" s="14">
        <f>F7*0.99</f>
        <v>45.54</v>
      </c>
      <c r="F7" s="5">
        <v>46</v>
      </c>
      <c r="G7" s="15" t="s">
        <v>725</v>
      </c>
    </row>
    <row r="8" spans="1:7" ht="39.75" customHeight="1" x14ac:dyDescent="0.25">
      <c r="A8" s="220"/>
      <c r="B8" s="31" t="s">
        <v>1209</v>
      </c>
      <c r="C8" s="14">
        <f>F8*0.96</f>
        <v>37.92</v>
      </c>
      <c r="D8" s="14">
        <f>F8*0.98</f>
        <v>38.71</v>
      </c>
      <c r="E8" s="14">
        <f>F8*0.99</f>
        <v>39.104999999999997</v>
      </c>
      <c r="F8" s="5">
        <v>39.5</v>
      </c>
      <c r="G8" s="15" t="s">
        <v>725</v>
      </c>
    </row>
    <row r="9" spans="1:7" ht="6" hidden="1" customHeight="1" x14ac:dyDescent="0.25">
      <c r="A9" s="115"/>
      <c r="B9" s="38"/>
      <c r="C9" s="14"/>
      <c r="D9" s="14"/>
      <c r="E9" s="14"/>
      <c r="F9" s="5"/>
      <c r="G9" s="34"/>
    </row>
    <row r="10" spans="1:7" ht="26.25" x14ac:dyDescent="0.4">
      <c r="A10" s="351" t="s">
        <v>295</v>
      </c>
      <c r="B10" s="351"/>
      <c r="C10" s="351"/>
      <c r="D10" s="351"/>
      <c r="E10" s="351"/>
      <c r="F10" s="351"/>
      <c r="G10" s="351"/>
    </row>
    <row r="11" spans="1:7" x14ac:dyDescent="0.25">
      <c r="A11" s="314"/>
      <c r="B11" s="10" t="s">
        <v>270</v>
      </c>
      <c r="C11" s="5">
        <f t="shared" ref="C11:C24" si="0">F11*0.96</f>
        <v>51.839999999999996</v>
      </c>
      <c r="D11" s="5">
        <f t="shared" ref="D11:D27" si="1">F11*0.98</f>
        <v>52.92</v>
      </c>
      <c r="E11" s="5">
        <f t="shared" ref="E11:E27" si="2">F11*0.99</f>
        <v>53.46</v>
      </c>
      <c r="F11" s="5">
        <v>54</v>
      </c>
      <c r="G11" s="6" t="s">
        <v>444</v>
      </c>
    </row>
    <row r="12" spans="1:7" x14ac:dyDescent="0.25">
      <c r="A12" s="337"/>
      <c r="B12" s="10" t="s">
        <v>271</v>
      </c>
      <c r="C12" s="5">
        <f t="shared" si="0"/>
        <v>57.599999999999994</v>
      </c>
      <c r="D12" s="5">
        <f t="shared" si="1"/>
        <v>58.8</v>
      </c>
      <c r="E12" s="5">
        <f t="shared" si="2"/>
        <v>59.4</v>
      </c>
      <c r="F12" s="5">
        <v>60</v>
      </c>
      <c r="G12" s="6" t="s">
        <v>444</v>
      </c>
    </row>
    <row r="13" spans="1:7" x14ac:dyDescent="0.25">
      <c r="A13" s="337"/>
      <c r="B13" s="10" t="s">
        <v>1039</v>
      </c>
      <c r="C13" s="5">
        <f>F13*0.96</f>
        <v>57.599999999999994</v>
      </c>
      <c r="D13" s="5">
        <f>F13*0.98</f>
        <v>58.8</v>
      </c>
      <c r="E13" s="5">
        <f>F13*0.99</f>
        <v>59.4</v>
      </c>
      <c r="F13" s="5">
        <v>60</v>
      </c>
      <c r="G13" s="6" t="s">
        <v>444</v>
      </c>
    </row>
    <row r="14" spans="1:7" x14ac:dyDescent="0.25">
      <c r="A14" s="337"/>
      <c r="B14" s="10" t="s">
        <v>762</v>
      </c>
      <c r="C14" s="5">
        <f t="shared" si="0"/>
        <v>64.492800000000003</v>
      </c>
      <c r="D14" s="5">
        <f t="shared" si="1"/>
        <v>65.836400000000012</v>
      </c>
      <c r="E14" s="5">
        <f t="shared" si="2"/>
        <v>66.508200000000002</v>
      </c>
      <c r="F14" s="5">
        <v>67.180000000000007</v>
      </c>
      <c r="G14" s="6" t="s">
        <v>444</v>
      </c>
    </row>
    <row r="15" spans="1:7" x14ac:dyDescent="0.25">
      <c r="A15" s="337"/>
      <c r="B15" s="10" t="s">
        <v>411</v>
      </c>
      <c r="C15" s="5">
        <f t="shared" si="0"/>
        <v>73.478400000000008</v>
      </c>
      <c r="D15" s="5">
        <f t="shared" si="1"/>
        <v>75.009200000000007</v>
      </c>
      <c r="E15" s="5">
        <f t="shared" si="2"/>
        <v>75.774600000000007</v>
      </c>
      <c r="F15" s="5">
        <v>76.540000000000006</v>
      </c>
      <c r="G15" s="6" t="s">
        <v>444</v>
      </c>
    </row>
    <row r="16" spans="1:7" x14ac:dyDescent="0.25">
      <c r="A16" s="337"/>
      <c r="B16" s="10" t="s">
        <v>775</v>
      </c>
      <c r="C16" s="5">
        <f>F16*0.96</f>
        <v>70.08</v>
      </c>
      <c r="D16" s="5">
        <f>F16*0.98</f>
        <v>71.539999999999992</v>
      </c>
      <c r="E16" s="5">
        <f>F16*0.99</f>
        <v>72.27</v>
      </c>
      <c r="F16" s="5">
        <v>73</v>
      </c>
      <c r="G16" s="6" t="s">
        <v>444</v>
      </c>
    </row>
    <row r="17" spans="1:7" x14ac:dyDescent="0.25">
      <c r="A17" s="337"/>
      <c r="B17" s="10" t="s">
        <v>776</v>
      </c>
      <c r="C17" s="5">
        <f>F17*0.96</f>
        <v>75.84</v>
      </c>
      <c r="D17" s="5">
        <f>F17*0.98</f>
        <v>77.42</v>
      </c>
      <c r="E17" s="5">
        <f>F17*0.99</f>
        <v>78.209999999999994</v>
      </c>
      <c r="F17" s="5">
        <v>79</v>
      </c>
      <c r="G17" s="6" t="s">
        <v>444</v>
      </c>
    </row>
    <row r="18" spans="1:7" x14ac:dyDescent="0.25">
      <c r="A18" s="337"/>
      <c r="B18" s="10" t="s">
        <v>414</v>
      </c>
      <c r="C18" s="5">
        <f t="shared" si="0"/>
        <v>92.015999999999991</v>
      </c>
      <c r="D18" s="5">
        <f t="shared" si="1"/>
        <v>93.932999999999993</v>
      </c>
      <c r="E18" s="5">
        <f t="shared" si="2"/>
        <v>94.891499999999994</v>
      </c>
      <c r="F18" s="5">
        <v>95.85</v>
      </c>
      <c r="G18" s="6" t="s">
        <v>444</v>
      </c>
    </row>
    <row r="19" spans="1:7" x14ac:dyDescent="0.25">
      <c r="A19" s="337"/>
      <c r="B19" s="10" t="s">
        <v>415</v>
      </c>
      <c r="C19" s="5">
        <f t="shared" si="0"/>
        <v>103.2</v>
      </c>
      <c r="D19" s="5">
        <f t="shared" si="1"/>
        <v>105.35</v>
      </c>
      <c r="E19" s="5">
        <f t="shared" si="2"/>
        <v>106.425</v>
      </c>
      <c r="F19" s="5">
        <v>107.5</v>
      </c>
      <c r="G19" s="6" t="s">
        <v>733</v>
      </c>
    </row>
    <row r="20" spans="1:7" x14ac:dyDescent="0.25">
      <c r="A20" s="337"/>
      <c r="B20" s="10" t="s">
        <v>463</v>
      </c>
      <c r="C20" s="5">
        <f t="shared" si="0"/>
        <v>59.519999999999996</v>
      </c>
      <c r="D20" s="5">
        <f t="shared" si="1"/>
        <v>60.76</v>
      </c>
      <c r="E20" s="5">
        <f t="shared" si="2"/>
        <v>61.38</v>
      </c>
      <c r="F20" s="5">
        <v>62</v>
      </c>
      <c r="G20" s="6" t="s">
        <v>444</v>
      </c>
    </row>
    <row r="21" spans="1:7" x14ac:dyDescent="0.25">
      <c r="A21" s="337"/>
      <c r="B21" s="10" t="s">
        <v>1431</v>
      </c>
      <c r="C21" s="5">
        <f t="shared" si="0"/>
        <v>66.432000000000002</v>
      </c>
      <c r="D21" s="5">
        <f t="shared" si="1"/>
        <v>67.816000000000003</v>
      </c>
      <c r="E21" s="5">
        <f t="shared" si="2"/>
        <v>68.507999999999996</v>
      </c>
      <c r="F21" s="5">
        <v>69.2</v>
      </c>
      <c r="G21" s="6" t="s">
        <v>444</v>
      </c>
    </row>
    <row r="22" spans="1:7" x14ac:dyDescent="0.25">
      <c r="A22" s="337"/>
      <c r="B22" s="10" t="s">
        <v>1327</v>
      </c>
      <c r="C22" s="5">
        <f t="shared" si="0"/>
        <v>68.927999999999997</v>
      </c>
      <c r="D22" s="5">
        <f t="shared" si="1"/>
        <v>70.36399999999999</v>
      </c>
      <c r="E22" s="5">
        <f t="shared" si="2"/>
        <v>71.081999999999994</v>
      </c>
      <c r="F22" s="5">
        <v>71.8</v>
      </c>
      <c r="G22" s="6" t="s">
        <v>444</v>
      </c>
    </row>
    <row r="23" spans="1:7" x14ac:dyDescent="0.25">
      <c r="A23" s="337"/>
      <c r="B23" s="10" t="s">
        <v>464</v>
      </c>
      <c r="C23" s="5">
        <f t="shared" si="0"/>
        <v>77.375999999999991</v>
      </c>
      <c r="D23" s="5">
        <f t="shared" si="1"/>
        <v>78.988</v>
      </c>
      <c r="E23" s="5">
        <f t="shared" si="2"/>
        <v>79.793999999999997</v>
      </c>
      <c r="F23" s="5">
        <v>80.599999999999994</v>
      </c>
      <c r="G23" s="6" t="s">
        <v>444</v>
      </c>
    </row>
    <row r="24" spans="1:7" x14ac:dyDescent="0.25">
      <c r="A24" s="337"/>
      <c r="B24" s="10" t="s">
        <v>1328</v>
      </c>
      <c r="C24" s="5">
        <f t="shared" si="0"/>
        <v>63.36</v>
      </c>
      <c r="D24" s="5">
        <f t="shared" si="1"/>
        <v>64.679999999999993</v>
      </c>
      <c r="E24" s="5">
        <f t="shared" si="2"/>
        <v>65.34</v>
      </c>
      <c r="F24" s="5">
        <v>66</v>
      </c>
      <c r="G24" s="6" t="s">
        <v>444</v>
      </c>
    </row>
    <row r="25" spans="1:7" x14ac:dyDescent="0.25">
      <c r="A25" s="337"/>
      <c r="B25" s="10" t="s">
        <v>465</v>
      </c>
      <c r="C25" s="5">
        <f>F25*0.96</f>
        <v>96.095999999999989</v>
      </c>
      <c r="D25" s="5">
        <f>F25*0.98</f>
        <v>98.097999999999999</v>
      </c>
      <c r="E25" s="5">
        <f>F25*0.99</f>
        <v>99.09899999999999</v>
      </c>
      <c r="F25" s="5">
        <v>100.1</v>
      </c>
      <c r="G25" s="6" t="s">
        <v>444</v>
      </c>
    </row>
    <row r="26" spans="1:7" x14ac:dyDescent="0.25">
      <c r="A26" s="337"/>
      <c r="B26" s="10" t="s">
        <v>589</v>
      </c>
      <c r="C26" s="5">
        <f>F26*0.96</f>
        <v>94.08</v>
      </c>
      <c r="D26" s="5">
        <f>F26*0.98</f>
        <v>96.039999999999992</v>
      </c>
      <c r="E26" s="5">
        <f>F26*0.99</f>
        <v>97.02</v>
      </c>
      <c r="F26" s="5">
        <v>98</v>
      </c>
      <c r="G26" s="6" t="s">
        <v>444</v>
      </c>
    </row>
    <row r="27" spans="1:7" x14ac:dyDescent="0.25">
      <c r="A27" s="315"/>
      <c r="B27" s="7" t="s">
        <v>1329</v>
      </c>
      <c r="C27" s="5">
        <f>F27*0.96</f>
        <v>92.352000000000004</v>
      </c>
      <c r="D27" s="14">
        <f t="shared" si="1"/>
        <v>94.275999999999996</v>
      </c>
      <c r="E27" s="14">
        <f t="shared" si="2"/>
        <v>95.238</v>
      </c>
      <c r="F27" s="5">
        <v>96.2</v>
      </c>
      <c r="G27" s="15" t="s">
        <v>444</v>
      </c>
    </row>
    <row r="28" spans="1:7" ht="27.75" customHeight="1" x14ac:dyDescent="0.4">
      <c r="A28" s="351" t="s">
        <v>296</v>
      </c>
      <c r="B28" s="351"/>
      <c r="C28" s="351"/>
      <c r="D28" s="351"/>
      <c r="E28" s="351"/>
      <c r="F28" s="351"/>
      <c r="G28" s="351"/>
    </row>
    <row r="29" spans="1:7" x14ac:dyDescent="0.25">
      <c r="A29" s="351"/>
      <c r="B29" s="7" t="s">
        <v>1331</v>
      </c>
      <c r="C29" s="14">
        <f t="shared" ref="C29:C35" si="3">F29*0.96</f>
        <v>24.96</v>
      </c>
      <c r="D29" s="14">
        <f t="shared" ref="D29:D35" si="4">F29*0.98</f>
        <v>25.48</v>
      </c>
      <c r="E29" s="14">
        <f t="shared" ref="E29:E35" si="5">F29*0.99</f>
        <v>25.74</v>
      </c>
      <c r="F29" s="5">
        <v>26</v>
      </c>
      <c r="G29" s="15" t="s">
        <v>192</v>
      </c>
    </row>
    <row r="30" spans="1:7" x14ac:dyDescent="0.25">
      <c r="A30" s="351"/>
      <c r="B30" s="221" t="s">
        <v>1332</v>
      </c>
      <c r="C30" s="14">
        <f t="shared" si="3"/>
        <v>27.36</v>
      </c>
      <c r="D30" s="14">
        <f t="shared" si="4"/>
        <v>27.93</v>
      </c>
      <c r="E30" s="14">
        <f t="shared" si="5"/>
        <v>28.215</v>
      </c>
      <c r="F30" s="5">
        <v>28.5</v>
      </c>
      <c r="G30" s="15" t="s">
        <v>423</v>
      </c>
    </row>
    <row r="31" spans="1:7" x14ac:dyDescent="0.25">
      <c r="A31" s="351"/>
      <c r="B31" s="7" t="s">
        <v>366</v>
      </c>
      <c r="C31" s="14">
        <f t="shared" si="3"/>
        <v>44.16</v>
      </c>
      <c r="D31" s="14">
        <f t="shared" si="4"/>
        <v>45.08</v>
      </c>
      <c r="E31" s="14">
        <f t="shared" si="5"/>
        <v>45.54</v>
      </c>
      <c r="F31" s="5">
        <v>46</v>
      </c>
      <c r="G31" s="15" t="s">
        <v>603</v>
      </c>
    </row>
    <row r="32" spans="1:7" ht="31.5" customHeight="1" x14ac:dyDescent="0.25">
      <c r="A32" s="276"/>
      <c r="B32" s="7" t="s">
        <v>1084</v>
      </c>
      <c r="C32" s="14">
        <f t="shared" si="3"/>
        <v>34.56</v>
      </c>
      <c r="D32" s="14">
        <f t="shared" si="4"/>
        <v>35.28</v>
      </c>
      <c r="E32" s="14">
        <f t="shared" si="5"/>
        <v>35.64</v>
      </c>
      <c r="F32" s="5">
        <v>36</v>
      </c>
      <c r="G32" s="15" t="s">
        <v>444</v>
      </c>
    </row>
    <row r="33" spans="1:7" ht="29.25" customHeight="1" x14ac:dyDescent="0.25">
      <c r="A33" s="276"/>
      <c r="B33" s="7" t="s">
        <v>1336</v>
      </c>
      <c r="C33" s="14">
        <f t="shared" si="3"/>
        <v>46.08</v>
      </c>
      <c r="D33" s="14">
        <f t="shared" si="4"/>
        <v>47.04</v>
      </c>
      <c r="E33" s="14">
        <f t="shared" si="5"/>
        <v>47.519999999999996</v>
      </c>
      <c r="F33" s="5">
        <v>48</v>
      </c>
      <c r="G33" s="15" t="s">
        <v>444</v>
      </c>
    </row>
    <row r="34" spans="1:7" ht="28.5" customHeight="1" x14ac:dyDescent="0.25">
      <c r="A34" s="276"/>
      <c r="B34" s="10" t="s">
        <v>1335</v>
      </c>
      <c r="C34" s="14">
        <f t="shared" si="3"/>
        <v>34.56</v>
      </c>
      <c r="D34" s="14">
        <f t="shared" si="4"/>
        <v>35.28</v>
      </c>
      <c r="E34" s="14">
        <f t="shared" si="5"/>
        <v>35.64</v>
      </c>
      <c r="F34" s="5">
        <v>36</v>
      </c>
      <c r="G34" s="6" t="s">
        <v>778</v>
      </c>
    </row>
    <row r="35" spans="1:7" ht="25.5" customHeight="1" x14ac:dyDescent="0.25">
      <c r="A35" s="276"/>
      <c r="B35" s="10" t="s">
        <v>1334</v>
      </c>
      <c r="C35" s="14">
        <f t="shared" si="3"/>
        <v>37.631999999999998</v>
      </c>
      <c r="D35" s="14">
        <f t="shared" si="4"/>
        <v>38.416000000000004</v>
      </c>
      <c r="E35" s="14">
        <f t="shared" si="5"/>
        <v>38.808</v>
      </c>
      <c r="F35" s="5">
        <v>39.200000000000003</v>
      </c>
      <c r="G35" s="6" t="s">
        <v>778</v>
      </c>
    </row>
    <row r="36" spans="1:7" ht="30.75" customHeight="1" x14ac:dyDescent="0.25">
      <c r="A36" s="276"/>
      <c r="B36" s="10" t="s">
        <v>1333</v>
      </c>
      <c r="C36" s="14">
        <f t="shared" ref="C36:C40" si="6">F36*0.96</f>
        <v>34.56</v>
      </c>
      <c r="D36" s="14">
        <f t="shared" ref="D36:D40" si="7">F36*0.98</f>
        <v>35.28</v>
      </c>
      <c r="E36" s="14">
        <f t="shared" ref="E36:E40" si="8">F36*0.99</f>
        <v>35.64</v>
      </c>
      <c r="F36" s="5">
        <v>36</v>
      </c>
      <c r="G36" s="15" t="s">
        <v>444</v>
      </c>
    </row>
    <row r="37" spans="1:7" ht="28.5" customHeight="1" x14ac:dyDescent="0.25">
      <c r="A37" s="276"/>
      <c r="B37" s="10" t="s">
        <v>293</v>
      </c>
      <c r="C37" s="14">
        <f t="shared" si="6"/>
        <v>36.479999999999997</v>
      </c>
      <c r="D37" s="14">
        <f t="shared" si="7"/>
        <v>37.24</v>
      </c>
      <c r="E37" s="14">
        <f t="shared" si="8"/>
        <v>37.619999999999997</v>
      </c>
      <c r="F37" s="5">
        <v>38</v>
      </c>
      <c r="G37" s="15" t="s">
        <v>444</v>
      </c>
    </row>
    <row r="38" spans="1:7" ht="45" customHeight="1" x14ac:dyDescent="0.25">
      <c r="A38" s="225"/>
      <c r="B38" s="10" t="s">
        <v>1341</v>
      </c>
      <c r="C38" s="14">
        <f t="shared" si="6"/>
        <v>37.44</v>
      </c>
      <c r="D38" s="14">
        <f t="shared" si="7"/>
        <v>38.22</v>
      </c>
      <c r="E38" s="14">
        <f t="shared" si="8"/>
        <v>38.61</v>
      </c>
      <c r="F38" s="5">
        <v>39</v>
      </c>
      <c r="G38" s="15" t="s">
        <v>1340</v>
      </c>
    </row>
    <row r="39" spans="1:7" ht="45" customHeight="1" x14ac:dyDescent="0.25">
      <c r="A39" s="224"/>
      <c r="B39" s="10" t="s">
        <v>1337</v>
      </c>
      <c r="C39" s="14">
        <f t="shared" si="6"/>
        <v>41.76</v>
      </c>
      <c r="D39" s="14">
        <f t="shared" si="7"/>
        <v>42.63</v>
      </c>
      <c r="E39" s="14">
        <f t="shared" si="8"/>
        <v>43.064999999999998</v>
      </c>
      <c r="F39" s="5">
        <v>43.5</v>
      </c>
      <c r="G39" s="15" t="s">
        <v>1338</v>
      </c>
    </row>
    <row r="40" spans="1:7" ht="26.25" customHeight="1" x14ac:dyDescent="0.25">
      <c r="A40" s="283"/>
      <c r="B40" s="7" t="s">
        <v>955</v>
      </c>
      <c r="C40" s="5">
        <f t="shared" si="6"/>
        <v>43.199999999999996</v>
      </c>
      <c r="D40" s="14">
        <f t="shared" si="7"/>
        <v>44.1</v>
      </c>
      <c r="E40" s="14">
        <f t="shared" si="8"/>
        <v>44.55</v>
      </c>
      <c r="F40" s="5">
        <v>45</v>
      </c>
      <c r="G40" s="6" t="s">
        <v>778</v>
      </c>
    </row>
    <row r="41" spans="1:7" ht="43.5" customHeight="1" x14ac:dyDescent="0.25">
      <c r="A41" s="285"/>
      <c r="B41" s="7" t="s">
        <v>956</v>
      </c>
      <c r="C41" s="5">
        <f>F41*0.96</f>
        <v>54.72</v>
      </c>
      <c r="D41" s="14">
        <f>F41*0.98</f>
        <v>55.86</v>
      </c>
      <c r="E41" s="14">
        <f>F41*0.99</f>
        <v>56.43</v>
      </c>
      <c r="F41" s="5">
        <v>57</v>
      </c>
      <c r="G41" s="6" t="s">
        <v>778</v>
      </c>
    </row>
    <row r="42" spans="1:7" ht="27.75" customHeight="1" x14ac:dyDescent="0.4">
      <c r="A42" s="351" t="s">
        <v>297</v>
      </c>
      <c r="B42" s="352"/>
      <c r="C42" s="352"/>
      <c r="D42" s="352"/>
      <c r="E42" s="352"/>
      <c r="F42" s="352"/>
      <c r="G42" s="352"/>
    </row>
    <row r="43" spans="1:7" ht="46.5" customHeight="1" x14ac:dyDescent="0.25">
      <c r="A43" s="96"/>
      <c r="B43" s="7" t="s">
        <v>523</v>
      </c>
      <c r="C43" s="14">
        <f t="shared" ref="C43:C50" si="9">F43*0.96</f>
        <v>31.007999999999996</v>
      </c>
      <c r="D43" s="14">
        <f t="shared" ref="D43:D50" si="10">F43*0.98</f>
        <v>31.653999999999996</v>
      </c>
      <c r="E43" s="14">
        <f t="shared" ref="E43:E50" si="11">F43*0.99</f>
        <v>31.976999999999997</v>
      </c>
      <c r="F43" s="5">
        <v>32.299999999999997</v>
      </c>
      <c r="G43" s="229" t="s">
        <v>725</v>
      </c>
    </row>
    <row r="44" spans="1:7" ht="46.5" customHeight="1" x14ac:dyDescent="0.25">
      <c r="A44" s="96"/>
      <c r="B44" s="7" t="s">
        <v>1045</v>
      </c>
      <c r="C44" s="14">
        <f t="shared" si="9"/>
        <v>28.799999999999997</v>
      </c>
      <c r="D44" s="14">
        <f t="shared" si="10"/>
        <v>29.4</v>
      </c>
      <c r="E44" s="14">
        <f t="shared" si="11"/>
        <v>29.7</v>
      </c>
      <c r="F44" s="5">
        <v>30</v>
      </c>
      <c r="G44" s="229" t="s">
        <v>725</v>
      </c>
    </row>
    <row r="45" spans="1:7" ht="35.25" customHeight="1" x14ac:dyDescent="0.4">
      <c r="A45" s="124"/>
      <c r="B45" s="7" t="s">
        <v>524</v>
      </c>
      <c r="C45" s="14">
        <f t="shared" si="9"/>
        <v>33.6</v>
      </c>
      <c r="D45" s="14">
        <f t="shared" si="10"/>
        <v>34.299999999999997</v>
      </c>
      <c r="E45" s="14">
        <f t="shared" si="11"/>
        <v>34.65</v>
      </c>
      <c r="F45" s="5">
        <v>35</v>
      </c>
      <c r="G45" s="229" t="s">
        <v>725</v>
      </c>
    </row>
    <row r="46" spans="1:7" ht="36" customHeight="1" x14ac:dyDescent="0.4">
      <c r="A46" s="124"/>
      <c r="B46" s="7" t="s">
        <v>525</v>
      </c>
      <c r="C46" s="14">
        <f t="shared" si="9"/>
        <v>41.28</v>
      </c>
      <c r="D46" s="14">
        <f t="shared" si="10"/>
        <v>42.14</v>
      </c>
      <c r="E46" s="14">
        <f t="shared" si="11"/>
        <v>42.57</v>
      </c>
      <c r="F46" s="5">
        <v>43</v>
      </c>
      <c r="G46" s="229" t="s">
        <v>725</v>
      </c>
    </row>
    <row r="47" spans="1:7" ht="34.15" customHeight="1" x14ac:dyDescent="0.4">
      <c r="A47" s="124"/>
      <c r="B47" s="7" t="s">
        <v>526</v>
      </c>
      <c r="C47" s="14">
        <f t="shared" si="9"/>
        <v>25.919999999999998</v>
      </c>
      <c r="D47" s="14">
        <f t="shared" si="10"/>
        <v>26.46</v>
      </c>
      <c r="E47" s="14">
        <f t="shared" si="11"/>
        <v>26.73</v>
      </c>
      <c r="F47" s="5">
        <v>27</v>
      </c>
      <c r="G47" s="229" t="s">
        <v>725</v>
      </c>
    </row>
    <row r="48" spans="1:7" ht="34.5" customHeight="1" x14ac:dyDescent="0.4">
      <c r="A48" s="124"/>
      <c r="B48" s="7" t="s">
        <v>1403</v>
      </c>
      <c r="C48" s="14">
        <f>F48*0.96</f>
        <v>32.64</v>
      </c>
      <c r="D48" s="14">
        <f>F48*0.98</f>
        <v>33.32</v>
      </c>
      <c r="E48" s="14">
        <f>F48*0.99</f>
        <v>33.659999999999997</v>
      </c>
      <c r="F48" s="5">
        <v>34</v>
      </c>
      <c r="G48" s="229" t="s">
        <v>725</v>
      </c>
    </row>
    <row r="49" spans="1:7" ht="63" customHeight="1" x14ac:dyDescent="0.4">
      <c r="A49" s="228"/>
      <c r="B49" s="226" t="s">
        <v>1342</v>
      </c>
      <c r="C49" s="14">
        <f>F49*0.96</f>
        <v>59.616</v>
      </c>
      <c r="D49" s="14">
        <f>F49*0.98</f>
        <v>60.857999999999997</v>
      </c>
      <c r="E49" s="14">
        <f>F49*0.99</f>
        <v>61.478999999999999</v>
      </c>
      <c r="F49" s="5">
        <v>62.1</v>
      </c>
      <c r="G49" s="229" t="s">
        <v>725</v>
      </c>
    </row>
    <row r="50" spans="1:7" ht="55.5" customHeight="1" x14ac:dyDescent="0.4">
      <c r="A50" s="124"/>
      <c r="B50" s="7" t="s">
        <v>25</v>
      </c>
      <c r="C50" s="14">
        <f t="shared" si="9"/>
        <v>33.695999999999998</v>
      </c>
      <c r="D50" s="14">
        <f t="shared" si="10"/>
        <v>34.398000000000003</v>
      </c>
      <c r="E50" s="14">
        <f t="shared" si="11"/>
        <v>34.749000000000002</v>
      </c>
      <c r="F50" s="5">
        <v>35.1</v>
      </c>
      <c r="G50" s="229" t="s">
        <v>725</v>
      </c>
    </row>
    <row r="51" spans="1:7" ht="60.75" customHeight="1" x14ac:dyDescent="0.4">
      <c r="A51" s="124"/>
      <c r="B51" s="7" t="s">
        <v>826</v>
      </c>
      <c r="C51" s="14">
        <f>F51*0.96</f>
        <v>27.263999999999999</v>
      </c>
      <c r="D51" s="14">
        <f>F51*0.98</f>
        <v>27.831999999999997</v>
      </c>
      <c r="E51" s="14">
        <f>F51*0.99</f>
        <v>28.116</v>
      </c>
      <c r="F51" s="5">
        <v>28.4</v>
      </c>
      <c r="G51" s="229" t="s">
        <v>725</v>
      </c>
    </row>
    <row r="52" spans="1:7" ht="46.5" customHeight="1" x14ac:dyDescent="0.25">
      <c r="A52" s="96"/>
      <c r="B52" s="7" t="s">
        <v>936</v>
      </c>
      <c r="C52" s="14">
        <f>F52*0.96</f>
        <v>25.919999999999998</v>
      </c>
      <c r="D52" s="14">
        <f>F52*0.98</f>
        <v>26.46</v>
      </c>
      <c r="E52" s="14">
        <f>F52*0.99</f>
        <v>26.73</v>
      </c>
      <c r="F52" s="5">
        <v>27</v>
      </c>
      <c r="G52" s="229" t="s">
        <v>725</v>
      </c>
    </row>
    <row r="53" spans="1:7" ht="26.25" x14ac:dyDescent="0.4">
      <c r="A53" s="351" t="s">
        <v>298</v>
      </c>
      <c r="B53" s="351"/>
      <c r="C53" s="351"/>
      <c r="D53" s="351"/>
      <c r="E53" s="351"/>
      <c r="F53" s="351"/>
      <c r="G53" s="351"/>
    </row>
    <row r="54" spans="1:7" ht="57.75" customHeight="1" x14ac:dyDescent="0.25">
      <c r="A54" s="227"/>
      <c r="B54" s="7" t="s">
        <v>1339</v>
      </c>
      <c r="C54" s="14">
        <f t="shared" ref="C54:C58" si="12">F54*0.96</f>
        <v>113.28</v>
      </c>
      <c r="D54" s="14">
        <f t="shared" ref="D54:D59" si="13">F54*0.98</f>
        <v>115.64</v>
      </c>
      <c r="E54" s="14">
        <f t="shared" ref="E54:E59" si="14">F54*0.99</f>
        <v>116.82</v>
      </c>
      <c r="F54" s="5">
        <v>118</v>
      </c>
      <c r="G54" s="15" t="s">
        <v>1348</v>
      </c>
    </row>
    <row r="55" spans="1:7" ht="50.25" customHeight="1" x14ac:dyDescent="0.25">
      <c r="A55" s="97"/>
      <c r="B55" s="7" t="s">
        <v>449</v>
      </c>
      <c r="C55" s="14">
        <f t="shared" si="12"/>
        <v>129.6</v>
      </c>
      <c r="D55" s="14">
        <f t="shared" si="13"/>
        <v>132.30000000000001</v>
      </c>
      <c r="E55" s="14">
        <f t="shared" si="14"/>
        <v>133.65</v>
      </c>
      <c r="F55" s="5">
        <v>135</v>
      </c>
      <c r="G55" s="15" t="s">
        <v>1347</v>
      </c>
    </row>
    <row r="56" spans="1:7" ht="29.25" customHeight="1" x14ac:dyDescent="0.25">
      <c r="A56" s="353"/>
      <c r="B56" s="7" t="s">
        <v>450</v>
      </c>
      <c r="C56" s="14">
        <f t="shared" si="12"/>
        <v>101.75999999999999</v>
      </c>
      <c r="D56" s="14">
        <f t="shared" si="13"/>
        <v>103.88</v>
      </c>
      <c r="E56" s="14">
        <f t="shared" si="14"/>
        <v>104.94</v>
      </c>
      <c r="F56" s="5">
        <v>106</v>
      </c>
      <c r="G56" s="15" t="s">
        <v>1346</v>
      </c>
    </row>
    <row r="57" spans="1:7" ht="29.25" customHeight="1" x14ac:dyDescent="0.25">
      <c r="A57" s="353"/>
      <c r="B57" s="7" t="s">
        <v>1344</v>
      </c>
      <c r="C57" s="14">
        <f t="shared" si="12"/>
        <v>116.16</v>
      </c>
      <c r="D57" s="14">
        <f t="shared" si="13"/>
        <v>118.58</v>
      </c>
      <c r="E57" s="14">
        <f t="shared" si="14"/>
        <v>119.78999999999999</v>
      </c>
      <c r="F57" s="5">
        <v>121</v>
      </c>
      <c r="G57" s="15" t="s">
        <v>1345</v>
      </c>
    </row>
    <row r="58" spans="1:7" ht="48.75" customHeight="1" x14ac:dyDescent="0.25">
      <c r="A58" s="96"/>
      <c r="B58" s="7" t="s">
        <v>803</v>
      </c>
      <c r="C58" s="14">
        <f t="shared" si="12"/>
        <v>128.63999999999999</v>
      </c>
      <c r="D58" s="14">
        <f t="shared" si="13"/>
        <v>131.32</v>
      </c>
      <c r="E58" s="14">
        <f t="shared" si="14"/>
        <v>132.66</v>
      </c>
      <c r="F58" s="5">
        <v>134</v>
      </c>
      <c r="G58" s="15" t="s">
        <v>1343</v>
      </c>
    </row>
    <row r="59" spans="1:7" ht="44.25" customHeight="1" x14ac:dyDescent="0.25">
      <c r="B59" s="7" t="s">
        <v>1061</v>
      </c>
      <c r="C59" s="14">
        <f>F59*0.96</f>
        <v>38.4</v>
      </c>
      <c r="D59" s="14">
        <f t="shared" si="13"/>
        <v>39.200000000000003</v>
      </c>
      <c r="E59" s="14">
        <f t="shared" si="14"/>
        <v>39.6</v>
      </c>
      <c r="F59" s="5">
        <v>40</v>
      </c>
      <c r="G59" s="15" t="s">
        <v>725</v>
      </c>
    </row>
    <row r="60" spans="1:7" ht="26.25" customHeight="1" x14ac:dyDescent="0.25">
      <c r="A60" s="354"/>
      <c r="B60" s="10" t="s">
        <v>1054</v>
      </c>
      <c r="C60" s="14">
        <f t="shared" ref="C60:C66" si="15">F60*0.96</f>
        <v>39.36</v>
      </c>
      <c r="D60" s="14">
        <f t="shared" ref="D60:D66" si="16">F60*0.98</f>
        <v>40.18</v>
      </c>
      <c r="E60" s="14">
        <f t="shared" ref="E60:E66" si="17">F60*0.99</f>
        <v>40.589999999999996</v>
      </c>
      <c r="F60" s="5">
        <v>41</v>
      </c>
      <c r="G60" s="6" t="s">
        <v>725</v>
      </c>
    </row>
    <row r="61" spans="1:7" ht="30.75" customHeight="1" x14ac:dyDescent="0.25">
      <c r="A61" s="287"/>
      <c r="B61" s="10" t="s">
        <v>1055</v>
      </c>
      <c r="C61" s="14">
        <f t="shared" si="15"/>
        <v>51.839999999999996</v>
      </c>
      <c r="D61" s="14">
        <f t="shared" si="16"/>
        <v>52.92</v>
      </c>
      <c r="E61" s="14">
        <f t="shared" si="17"/>
        <v>53.46</v>
      </c>
      <c r="F61" s="5">
        <v>54</v>
      </c>
      <c r="G61" s="6" t="s">
        <v>725</v>
      </c>
    </row>
    <row r="62" spans="1:7" ht="30.75" customHeight="1" x14ac:dyDescent="0.25">
      <c r="A62" s="288"/>
      <c r="B62" s="10" t="s">
        <v>1056</v>
      </c>
      <c r="C62" s="14">
        <f t="shared" si="15"/>
        <v>54.72</v>
      </c>
      <c r="D62" s="14">
        <f t="shared" si="16"/>
        <v>55.86</v>
      </c>
      <c r="E62" s="14">
        <f t="shared" si="17"/>
        <v>56.43</v>
      </c>
      <c r="F62" s="5">
        <v>57</v>
      </c>
      <c r="G62" s="6" t="s">
        <v>725</v>
      </c>
    </row>
    <row r="63" spans="1:7" ht="30.75" customHeight="1" x14ac:dyDescent="0.25">
      <c r="A63" s="314"/>
      <c r="B63" s="10" t="s">
        <v>1052</v>
      </c>
      <c r="C63" s="14">
        <f>F63*0.96</f>
        <v>37.209599999999995</v>
      </c>
      <c r="D63" s="14">
        <f>F63*0.98</f>
        <v>37.9848</v>
      </c>
      <c r="E63" s="14">
        <f>F63*0.99</f>
        <v>38.372399999999999</v>
      </c>
      <c r="F63" s="5">
        <v>38.76</v>
      </c>
      <c r="G63" s="6" t="s">
        <v>725</v>
      </c>
    </row>
    <row r="64" spans="1:7" ht="30.75" customHeight="1" x14ac:dyDescent="0.25">
      <c r="A64" s="337"/>
      <c r="B64" s="10" t="s">
        <v>1053</v>
      </c>
      <c r="C64" s="14">
        <v>33.6</v>
      </c>
      <c r="D64" s="14">
        <v>34.299999999999997</v>
      </c>
      <c r="E64" s="14">
        <v>34.65</v>
      </c>
      <c r="F64" s="5">
        <v>49</v>
      </c>
      <c r="G64" s="6" t="s">
        <v>725</v>
      </c>
    </row>
    <row r="65" spans="1:7" ht="30.75" customHeight="1" x14ac:dyDescent="0.25">
      <c r="A65" s="315"/>
      <c r="B65" s="10" t="s">
        <v>1167</v>
      </c>
      <c r="C65" s="14">
        <f>F65*0.96</f>
        <v>64.319999999999993</v>
      </c>
      <c r="D65" s="14">
        <f>F65*0.98</f>
        <v>65.66</v>
      </c>
      <c r="E65" s="14">
        <f>F65*0.99</f>
        <v>66.33</v>
      </c>
      <c r="F65" s="5">
        <v>67</v>
      </c>
      <c r="G65" s="6" t="s">
        <v>725</v>
      </c>
    </row>
    <row r="66" spans="1:7" ht="35.25" customHeight="1" x14ac:dyDescent="0.25">
      <c r="A66" s="291"/>
      <c r="B66" s="132" t="s">
        <v>1000</v>
      </c>
      <c r="C66" s="14">
        <f t="shared" si="15"/>
        <v>39.36</v>
      </c>
      <c r="D66" s="14">
        <f t="shared" si="16"/>
        <v>40.18</v>
      </c>
      <c r="E66" s="14">
        <f t="shared" si="17"/>
        <v>40.589999999999996</v>
      </c>
      <c r="F66" s="5">
        <v>41</v>
      </c>
      <c r="G66" s="6" t="s">
        <v>725</v>
      </c>
    </row>
    <row r="67" spans="1:7" ht="36" customHeight="1" x14ac:dyDescent="0.25">
      <c r="A67" s="288"/>
      <c r="B67" s="10" t="s">
        <v>1001</v>
      </c>
      <c r="C67" s="14">
        <f>F67*0.96</f>
        <v>48</v>
      </c>
      <c r="D67" s="14">
        <f>F67*0.98</f>
        <v>49</v>
      </c>
      <c r="E67" s="14">
        <f>F67*0.99</f>
        <v>49.5</v>
      </c>
      <c r="F67" s="5">
        <v>50</v>
      </c>
      <c r="G67" s="6" t="s">
        <v>725</v>
      </c>
    </row>
    <row r="68" spans="1:7" ht="36" customHeight="1" x14ac:dyDescent="0.25">
      <c r="A68" s="291"/>
      <c r="B68" s="10" t="s">
        <v>1480</v>
      </c>
      <c r="C68" s="14">
        <f>F68*0.96</f>
        <v>57.599999999999994</v>
      </c>
      <c r="D68" s="14">
        <f>F68*0.98</f>
        <v>58.8</v>
      </c>
      <c r="E68" s="14">
        <f>F68*0.99</f>
        <v>59.4</v>
      </c>
      <c r="F68" s="5">
        <v>60</v>
      </c>
      <c r="G68" s="6" t="s">
        <v>725</v>
      </c>
    </row>
    <row r="69" spans="1:7" ht="36" customHeight="1" x14ac:dyDescent="0.25">
      <c r="A69" s="288"/>
      <c r="B69" s="10" t="s">
        <v>1479</v>
      </c>
      <c r="C69" s="14">
        <f>F69*0.96</f>
        <v>65.28</v>
      </c>
      <c r="D69" s="14">
        <f>F69*0.98</f>
        <v>66.64</v>
      </c>
      <c r="E69" s="14">
        <f>F69*0.99</f>
        <v>67.319999999999993</v>
      </c>
      <c r="F69" s="5">
        <v>68</v>
      </c>
      <c r="G69" s="6" t="s">
        <v>725</v>
      </c>
    </row>
    <row r="70" spans="1:7" ht="29.25" customHeight="1" x14ac:dyDescent="0.25">
      <c r="A70" s="276"/>
      <c r="B70" s="10" t="s">
        <v>168</v>
      </c>
      <c r="C70" s="14">
        <f>F70*0.96</f>
        <v>55.775999999999996</v>
      </c>
      <c r="D70" s="14">
        <f>F70*0.98</f>
        <v>56.938000000000002</v>
      </c>
      <c r="E70" s="14">
        <f>F70*0.99</f>
        <v>57.518999999999998</v>
      </c>
      <c r="F70" s="5">
        <v>58.1</v>
      </c>
      <c r="G70" s="6" t="s">
        <v>725</v>
      </c>
    </row>
    <row r="71" spans="1:7" ht="29.25" customHeight="1" x14ac:dyDescent="0.25">
      <c r="A71" s="276"/>
      <c r="B71" s="10" t="s">
        <v>169</v>
      </c>
      <c r="C71" s="14">
        <f>F71*0.96</f>
        <v>81.792000000000002</v>
      </c>
      <c r="D71" s="14">
        <f>F71*0.98</f>
        <v>83.495999999999995</v>
      </c>
      <c r="E71" s="14">
        <f>F71*0.99</f>
        <v>84.347999999999999</v>
      </c>
      <c r="F71" s="5">
        <v>85.2</v>
      </c>
      <c r="G71" s="6" t="s">
        <v>725</v>
      </c>
    </row>
    <row r="72" spans="1:7" ht="26.25" x14ac:dyDescent="0.4">
      <c r="A72" s="348" t="s">
        <v>847</v>
      </c>
      <c r="B72" s="349"/>
      <c r="C72" s="349"/>
      <c r="D72" s="349"/>
      <c r="E72" s="349"/>
      <c r="F72" s="349"/>
      <c r="G72" s="350"/>
    </row>
    <row r="73" spans="1:7" ht="54" customHeight="1" x14ac:dyDescent="0.25">
      <c r="A73" s="17"/>
      <c r="B73" s="39" t="s">
        <v>170</v>
      </c>
      <c r="C73" s="35">
        <f t="shared" ref="C73:C81" si="18">F73*0.96</f>
        <v>20.64</v>
      </c>
      <c r="D73" s="35">
        <f t="shared" ref="D73:D81" si="19">F73*0.98</f>
        <v>21.07</v>
      </c>
      <c r="E73" s="35">
        <f t="shared" ref="E73:E81" si="20">F73*0.99</f>
        <v>21.285</v>
      </c>
      <c r="F73" s="11">
        <v>21.5</v>
      </c>
      <c r="G73" s="15" t="s">
        <v>1330</v>
      </c>
    </row>
    <row r="74" spans="1:7" ht="45.75" customHeight="1" x14ac:dyDescent="0.25">
      <c r="A74" s="22"/>
      <c r="B74" s="36" t="s">
        <v>200</v>
      </c>
      <c r="C74" s="35">
        <f t="shared" si="18"/>
        <v>15.523200000000001</v>
      </c>
      <c r="D74" s="35">
        <f t="shared" si="19"/>
        <v>15.846600000000002</v>
      </c>
      <c r="E74" s="35">
        <f t="shared" si="20"/>
        <v>16.008300000000002</v>
      </c>
      <c r="F74" s="11">
        <v>16.170000000000002</v>
      </c>
      <c r="G74" s="15" t="s">
        <v>1349</v>
      </c>
    </row>
    <row r="75" spans="1:7" ht="52.5" customHeight="1" x14ac:dyDescent="0.25">
      <c r="A75" s="17"/>
      <c r="B75" s="36" t="s">
        <v>290</v>
      </c>
      <c r="C75" s="14">
        <f t="shared" si="18"/>
        <v>24</v>
      </c>
      <c r="D75" s="14">
        <f t="shared" si="19"/>
        <v>24.5</v>
      </c>
      <c r="E75" s="14">
        <f t="shared" si="20"/>
        <v>24.75</v>
      </c>
      <c r="F75" s="11">
        <v>25</v>
      </c>
      <c r="G75" s="15" t="s">
        <v>540</v>
      </c>
    </row>
    <row r="76" spans="1:7" ht="40.5" customHeight="1" x14ac:dyDescent="0.25">
      <c r="B76" s="36" t="s">
        <v>82</v>
      </c>
      <c r="C76" s="35">
        <f>F76*0.96</f>
        <v>0</v>
      </c>
      <c r="D76" s="35">
        <f>F76*0.98</f>
        <v>0</v>
      </c>
      <c r="E76" s="35">
        <f>F76*0.99</f>
        <v>0</v>
      </c>
      <c r="F76" s="11">
        <v>0</v>
      </c>
      <c r="G76" s="37" t="s">
        <v>1352</v>
      </c>
    </row>
    <row r="77" spans="1:7" ht="44.25" customHeight="1" x14ac:dyDescent="0.25">
      <c r="A77" s="17"/>
      <c r="B77" s="36" t="s">
        <v>1162</v>
      </c>
      <c r="C77" s="14">
        <f t="shared" si="18"/>
        <v>0</v>
      </c>
      <c r="D77" s="14">
        <f t="shared" si="19"/>
        <v>0</v>
      </c>
      <c r="E77" s="14">
        <f t="shared" si="20"/>
        <v>0</v>
      </c>
      <c r="F77" s="11">
        <v>0</v>
      </c>
      <c r="G77" s="37" t="s">
        <v>1352</v>
      </c>
    </row>
    <row r="78" spans="1:7" ht="30.75" customHeight="1" x14ac:dyDescent="0.25">
      <c r="A78" s="283"/>
      <c r="B78" s="36" t="s">
        <v>1160</v>
      </c>
      <c r="C78" s="14">
        <v>24.7776</v>
      </c>
      <c r="D78" s="14">
        <v>25.293799999999997</v>
      </c>
      <c r="E78" s="14">
        <v>25.5519</v>
      </c>
      <c r="F78" s="11">
        <v>27.5</v>
      </c>
      <c r="G78" s="15" t="s">
        <v>292</v>
      </c>
    </row>
    <row r="79" spans="1:7" ht="28.5" customHeight="1" x14ac:dyDescent="0.25">
      <c r="A79" s="284"/>
      <c r="B79" s="36" t="s">
        <v>1161</v>
      </c>
      <c r="C79" s="14">
        <v>27.139199999999999</v>
      </c>
      <c r="D79" s="14">
        <v>27.704599999999999</v>
      </c>
      <c r="E79" s="14">
        <v>27.987299999999998</v>
      </c>
      <c r="F79" s="11">
        <v>30</v>
      </c>
      <c r="G79" s="15" t="s">
        <v>292</v>
      </c>
    </row>
    <row r="80" spans="1:7" ht="23.25" customHeight="1" x14ac:dyDescent="0.25">
      <c r="A80" s="284"/>
      <c r="B80" s="36" t="s">
        <v>291</v>
      </c>
      <c r="C80" s="14">
        <f t="shared" si="18"/>
        <v>37.44</v>
      </c>
      <c r="D80" s="14">
        <f t="shared" si="19"/>
        <v>38.22</v>
      </c>
      <c r="E80" s="14">
        <f t="shared" si="20"/>
        <v>38.61</v>
      </c>
      <c r="F80" s="11">
        <v>39</v>
      </c>
      <c r="G80" s="15" t="s">
        <v>292</v>
      </c>
    </row>
    <row r="81" spans="1:7" ht="23.25" customHeight="1" x14ac:dyDescent="0.25">
      <c r="A81" s="285"/>
      <c r="B81" s="36" t="s">
        <v>306</v>
      </c>
      <c r="C81" s="14">
        <f t="shared" si="18"/>
        <v>42.153599999999997</v>
      </c>
      <c r="D81" s="14">
        <f t="shared" si="19"/>
        <v>43.031799999999997</v>
      </c>
      <c r="E81" s="14">
        <f t="shared" si="20"/>
        <v>43.470899999999993</v>
      </c>
      <c r="F81" s="11">
        <v>43.91</v>
      </c>
      <c r="G81" s="15" t="s">
        <v>292</v>
      </c>
    </row>
  </sheetData>
  <mergeCells count="20">
    <mergeCell ref="A78:A81"/>
    <mergeCell ref="A60:A62"/>
    <mergeCell ref="A63:A65"/>
    <mergeCell ref="A66:A67"/>
    <mergeCell ref="A68:A69"/>
    <mergeCell ref="A1:G1"/>
    <mergeCell ref="A5:G5"/>
    <mergeCell ref="A10:G10"/>
    <mergeCell ref="A32:A33"/>
    <mergeCell ref="A29:A31"/>
    <mergeCell ref="A11:A27"/>
    <mergeCell ref="A28:G28"/>
    <mergeCell ref="A34:A35"/>
    <mergeCell ref="A36:A37"/>
    <mergeCell ref="A70:A71"/>
    <mergeCell ref="A72:G72"/>
    <mergeCell ref="A42:G42"/>
    <mergeCell ref="A40:A41"/>
    <mergeCell ref="A56:A57"/>
    <mergeCell ref="A53:G53"/>
  </mergeCells>
  <phoneticPr fontId="0" type="noConversion"/>
  <pageMargins left="0.7" right="0.7" top="0.75" bottom="0.75" header="0.3" footer="0.3"/>
  <pageSetup paperSize="9" scale="77" fitToHeight="0" orientation="portrait" r:id="rId1"/>
  <rowBreaks count="2" manualBreakCount="2">
    <brk id="40" max="6" man="1"/>
    <brk id="64" max="6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4EC5A-AD57-44F1-860B-8155BE955A96}">
  <dimension ref="A1:G77"/>
  <sheetViews>
    <sheetView topLeftCell="A64" workbookViewId="0">
      <selection activeCell="B85" sqref="B85"/>
    </sheetView>
  </sheetViews>
  <sheetFormatPr defaultRowHeight="15" x14ac:dyDescent="0.25"/>
  <cols>
    <col min="1" max="1" width="30.28515625" customWidth="1"/>
    <col min="2" max="2" width="41.42578125" customWidth="1"/>
    <col min="3" max="3" width="8.5703125" customWidth="1"/>
    <col min="4" max="4" width="8.42578125" customWidth="1"/>
    <col min="5" max="5" width="8.28515625" customWidth="1"/>
    <col min="6" max="6" width="8" customWidth="1"/>
    <col min="7" max="7" width="8.28515625" customWidth="1"/>
  </cols>
  <sheetData>
    <row r="1" spans="1:7" ht="78" customHeight="1" x14ac:dyDescent="0.25">
      <c r="A1" s="362" t="s">
        <v>1383</v>
      </c>
      <c r="B1" s="363"/>
      <c r="C1" s="363"/>
      <c r="D1" s="363"/>
      <c r="E1" s="363"/>
      <c r="F1" s="363"/>
      <c r="G1" s="364"/>
    </row>
    <row r="2" spans="1:7" ht="33.75" x14ac:dyDescent="0.25">
      <c r="A2" s="262"/>
      <c r="B2" s="32" t="s">
        <v>791</v>
      </c>
      <c r="C2" s="2" t="s">
        <v>792</v>
      </c>
      <c r="D2" s="2" t="s">
        <v>793</v>
      </c>
      <c r="E2" s="2" t="s">
        <v>794</v>
      </c>
      <c r="F2" s="2" t="s">
        <v>723</v>
      </c>
      <c r="G2" s="263" t="s">
        <v>724</v>
      </c>
    </row>
    <row r="3" spans="1:7" ht="24" customHeight="1" x14ac:dyDescent="0.25">
      <c r="A3" s="365"/>
      <c r="B3" s="10" t="s">
        <v>1486</v>
      </c>
      <c r="C3" s="14">
        <f t="shared" ref="C3:C65" si="0">F3*0.96</f>
        <v>45.12</v>
      </c>
      <c r="D3" s="14">
        <f t="shared" ref="D3:D65" si="1">F3*0.97</f>
        <v>45.589999999999996</v>
      </c>
      <c r="E3" s="14">
        <f t="shared" ref="E3:E65" si="2">F3*0.98</f>
        <v>46.06</v>
      </c>
      <c r="F3" s="5">
        <v>47</v>
      </c>
      <c r="G3" s="263" t="s">
        <v>725</v>
      </c>
    </row>
    <row r="4" spans="1:7" ht="22.5" customHeight="1" x14ac:dyDescent="0.25">
      <c r="A4" s="357"/>
      <c r="B4" s="10" t="s">
        <v>1485</v>
      </c>
      <c r="C4" s="14">
        <f t="shared" si="0"/>
        <v>55.68</v>
      </c>
      <c r="D4" s="14">
        <f t="shared" si="1"/>
        <v>56.26</v>
      </c>
      <c r="E4" s="14">
        <f t="shared" si="2"/>
        <v>56.839999999999996</v>
      </c>
      <c r="F4" s="5">
        <v>58</v>
      </c>
      <c r="G4" s="264" t="s">
        <v>725</v>
      </c>
    </row>
    <row r="5" spans="1:7" ht="22.5" customHeight="1" x14ac:dyDescent="0.25">
      <c r="A5" s="366"/>
      <c r="B5" s="10" t="s">
        <v>1487</v>
      </c>
      <c r="C5" s="14">
        <f t="shared" si="0"/>
        <v>66.239999999999995</v>
      </c>
      <c r="D5" s="14">
        <f t="shared" si="1"/>
        <v>66.929999999999993</v>
      </c>
      <c r="E5" s="14">
        <f t="shared" si="2"/>
        <v>67.62</v>
      </c>
      <c r="F5" s="5">
        <v>69</v>
      </c>
      <c r="G5" s="264" t="s">
        <v>725</v>
      </c>
    </row>
    <row r="6" spans="1:7" ht="20.25" customHeight="1" x14ac:dyDescent="0.25">
      <c r="A6" s="355"/>
      <c r="B6" s="10" t="s">
        <v>1488</v>
      </c>
      <c r="C6" s="14">
        <f t="shared" si="0"/>
        <v>51.839999999999996</v>
      </c>
      <c r="D6" s="14">
        <f t="shared" si="1"/>
        <v>52.379999999999995</v>
      </c>
      <c r="E6" s="14">
        <f t="shared" si="2"/>
        <v>52.92</v>
      </c>
      <c r="F6" s="5">
        <v>54</v>
      </c>
      <c r="G6" s="265" t="s">
        <v>725</v>
      </c>
    </row>
    <row r="7" spans="1:7" ht="21" customHeight="1" x14ac:dyDescent="0.25">
      <c r="A7" s="356"/>
      <c r="B7" s="10" t="s">
        <v>1489</v>
      </c>
      <c r="C7" s="14">
        <f t="shared" si="0"/>
        <v>60.48</v>
      </c>
      <c r="D7" s="14">
        <f t="shared" si="1"/>
        <v>61.11</v>
      </c>
      <c r="E7" s="14">
        <f t="shared" si="2"/>
        <v>61.74</v>
      </c>
      <c r="F7" s="5">
        <v>63</v>
      </c>
      <c r="G7" s="265" t="s">
        <v>725</v>
      </c>
    </row>
    <row r="8" spans="1:7" ht="24" customHeight="1" x14ac:dyDescent="0.25">
      <c r="A8" s="367"/>
      <c r="B8" s="31" t="s">
        <v>1490</v>
      </c>
      <c r="C8" s="14">
        <f t="shared" si="0"/>
        <v>71.039999999999992</v>
      </c>
      <c r="D8" s="14">
        <f t="shared" si="1"/>
        <v>71.78</v>
      </c>
      <c r="E8" s="14">
        <f t="shared" si="2"/>
        <v>72.52</v>
      </c>
      <c r="F8" s="5">
        <v>74</v>
      </c>
      <c r="G8" s="265" t="s">
        <v>725</v>
      </c>
    </row>
    <row r="9" spans="1:7" x14ac:dyDescent="0.25">
      <c r="A9" s="355"/>
      <c r="B9" s="10" t="s">
        <v>1491</v>
      </c>
      <c r="C9" s="5">
        <f t="shared" si="0"/>
        <v>36.479999999999997</v>
      </c>
      <c r="D9" s="5">
        <f t="shared" si="1"/>
        <v>36.86</v>
      </c>
      <c r="E9" s="5">
        <f t="shared" si="2"/>
        <v>37.24</v>
      </c>
      <c r="F9" s="5">
        <v>38</v>
      </c>
      <c r="G9" s="264" t="s">
        <v>725</v>
      </c>
    </row>
    <row r="10" spans="1:7" ht="22.5" x14ac:dyDescent="0.25">
      <c r="A10" s="356"/>
      <c r="B10" s="10" t="s">
        <v>1492</v>
      </c>
      <c r="C10" s="5">
        <f t="shared" si="0"/>
        <v>36.479999999999997</v>
      </c>
      <c r="D10" s="5">
        <f t="shared" si="1"/>
        <v>36.86</v>
      </c>
      <c r="E10" s="5">
        <f t="shared" si="2"/>
        <v>37.24</v>
      </c>
      <c r="F10" s="5">
        <v>38</v>
      </c>
      <c r="G10" s="264">
        <v>25</v>
      </c>
    </row>
    <row r="11" spans="1:7" x14ac:dyDescent="0.25">
      <c r="A11" s="356"/>
      <c r="B11" s="10" t="s">
        <v>1493</v>
      </c>
      <c r="C11" s="5">
        <f t="shared" si="0"/>
        <v>40.32</v>
      </c>
      <c r="D11" s="5">
        <f t="shared" si="1"/>
        <v>40.74</v>
      </c>
      <c r="E11" s="5">
        <f t="shared" si="2"/>
        <v>41.16</v>
      </c>
      <c r="F11" s="5">
        <v>42</v>
      </c>
      <c r="G11" s="264">
        <v>25</v>
      </c>
    </row>
    <row r="12" spans="1:7" x14ac:dyDescent="0.25">
      <c r="A12" s="356"/>
      <c r="B12" s="10" t="s">
        <v>1494</v>
      </c>
      <c r="C12" s="5">
        <f t="shared" si="0"/>
        <v>42.239999999999995</v>
      </c>
      <c r="D12" s="5">
        <f t="shared" si="1"/>
        <v>42.68</v>
      </c>
      <c r="E12" s="5">
        <f t="shared" si="2"/>
        <v>43.12</v>
      </c>
      <c r="F12" s="5">
        <v>44</v>
      </c>
      <c r="G12" s="264" t="s">
        <v>725</v>
      </c>
    </row>
    <row r="13" spans="1:7" ht="27" customHeight="1" x14ac:dyDescent="0.25">
      <c r="A13" s="356"/>
      <c r="B13" s="10" t="s">
        <v>1495</v>
      </c>
      <c r="C13" s="5">
        <f t="shared" si="0"/>
        <v>42.239999999999995</v>
      </c>
      <c r="D13" s="5">
        <f t="shared" si="1"/>
        <v>42.68</v>
      </c>
      <c r="E13" s="5">
        <f t="shared" si="2"/>
        <v>43.12</v>
      </c>
      <c r="F13" s="5">
        <v>44</v>
      </c>
      <c r="G13" s="264">
        <v>25</v>
      </c>
    </row>
    <row r="14" spans="1:7" x14ac:dyDescent="0.25">
      <c r="A14" s="356"/>
      <c r="B14" s="10" t="s">
        <v>1496</v>
      </c>
      <c r="C14" s="5">
        <f t="shared" si="0"/>
        <v>46.08</v>
      </c>
      <c r="D14" s="5">
        <f t="shared" si="1"/>
        <v>46.56</v>
      </c>
      <c r="E14" s="5">
        <f t="shared" si="2"/>
        <v>47.04</v>
      </c>
      <c r="F14" s="5">
        <v>48</v>
      </c>
      <c r="G14" s="264">
        <v>25</v>
      </c>
    </row>
    <row r="15" spans="1:7" x14ac:dyDescent="0.25">
      <c r="A15" s="356"/>
      <c r="B15" s="10" t="s">
        <v>1497</v>
      </c>
      <c r="C15" s="5">
        <f t="shared" si="0"/>
        <v>49.92</v>
      </c>
      <c r="D15" s="5">
        <f t="shared" si="1"/>
        <v>50.44</v>
      </c>
      <c r="E15" s="5">
        <f t="shared" si="2"/>
        <v>50.96</v>
      </c>
      <c r="F15" s="5">
        <v>52</v>
      </c>
      <c r="G15" s="264" t="s">
        <v>725</v>
      </c>
    </row>
    <row r="16" spans="1:7" ht="22.5" x14ac:dyDescent="0.25">
      <c r="A16" s="356"/>
      <c r="B16" s="10" t="s">
        <v>1498</v>
      </c>
      <c r="C16" s="5">
        <f t="shared" si="0"/>
        <v>49.92</v>
      </c>
      <c r="D16" s="5">
        <f t="shared" si="1"/>
        <v>50.44</v>
      </c>
      <c r="E16" s="5">
        <f t="shared" si="2"/>
        <v>50.96</v>
      </c>
      <c r="F16" s="5">
        <v>52</v>
      </c>
      <c r="G16" s="264">
        <v>25</v>
      </c>
    </row>
    <row r="17" spans="1:7" x14ac:dyDescent="0.25">
      <c r="A17" s="356"/>
      <c r="B17" s="10" t="s">
        <v>1499</v>
      </c>
      <c r="C17" s="5">
        <f t="shared" si="0"/>
        <v>54.72</v>
      </c>
      <c r="D17" s="5">
        <f t="shared" si="1"/>
        <v>55.29</v>
      </c>
      <c r="E17" s="5">
        <f t="shared" si="2"/>
        <v>55.86</v>
      </c>
      <c r="F17" s="5">
        <v>57</v>
      </c>
      <c r="G17" s="264">
        <v>25</v>
      </c>
    </row>
    <row r="18" spans="1:7" x14ac:dyDescent="0.25">
      <c r="A18" s="356"/>
      <c r="B18" s="10" t="s">
        <v>1500</v>
      </c>
      <c r="C18" s="5">
        <f t="shared" si="0"/>
        <v>57.503999999999998</v>
      </c>
      <c r="D18" s="5">
        <f t="shared" si="1"/>
        <v>58.102999999999994</v>
      </c>
      <c r="E18" s="5">
        <f t="shared" si="2"/>
        <v>58.701999999999998</v>
      </c>
      <c r="F18" s="5">
        <v>59.9</v>
      </c>
      <c r="G18" s="264" t="s">
        <v>725</v>
      </c>
    </row>
    <row r="19" spans="1:7" ht="22.5" x14ac:dyDescent="0.25">
      <c r="A19" s="356"/>
      <c r="B19" s="10" t="s">
        <v>1501</v>
      </c>
      <c r="C19" s="5">
        <f t="shared" si="0"/>
        <v>57.503999999999998</v>
      </c>
      <c r="D19" s="5">
        <f t="shared" si="1"/>
        <v>58.102999999999994</v>
      </c>
      <c r="E19" s="5">
        <f t="shared" si="2"/>
        <v>58.701999999999998</v>
      </c>
      <c r="F19" s="5">
        <v>59.9</v>
      </c>
      <c r="G19" s="264">
        <v>25</v>
      </c>
    </row>
    <row r="20" spans="1:7" x14ac:dyDescent="0.25">
      <c r="A20" s="356"/>
      <c r="B20" s="10" t="s">
        <v>1502</v>
      </c>
      <c r="C20" s="5">
        <f t="shared" si="0"/>
        <v>63.36</v>
      </c>
      <c r="D20" s="5">
        <f t="shared" si="1"/>
        <v>64.02</v>
      </c>
      <c r="E20" s="5">
        <f t="shared" si="2"/>
        <v>64.679999999999993</v>
      </c>
      <c r="F20" s="5">
        <v>66</v>
      </c>
      <c r="G20" s="264">
        <v>25</v>
      </c>
    </row>
    <row r="21" spans="1:7" x14ac:dyDescent="0.25">
      <c r="A21" s="356"/>
      <c r="B21" s="10" t="s">
        <v>1503</v>
      </c>
      <c r="C21" s="5">
        <f t="shared" si="0"/>
        <v>70.08</v>
      </c>
      <c r="D21" s="5">
        <f t="shared" si="1"/>
        <v>70.81</v>
      </c>
      <c r="E21" s="5">
        <f t="shared" si="2"/>
        <v>71.539999999999992</v>
      </c>
      <c r="F21" s="5">
        <v>73</v>
      </c>
      <c r="G21" s="264" t="s">
        <v>725</v>
      </c>
    </row>
    <row r="22" spans="1:7" ht="22.5" x14ac:dyDescent="0.25">
      <c r="A22" s="356"/>
      <c r="B22" s="10" t="s">
        <v>1505</v>
      </c>
      <c r="C22" s="5">
        <f t="shared" si="0"/>
        <v>70.08</v>
      </c>
      <c r="D22" s="5">
        <f t="shared" si="1"/>
        <v>70.81</v>
      </c>
      <c r="E22" s="5">
        <f t="shared" si="2"/>
        <v>71.539999999999992</v>
      </c>
      <c r="F22" s="5">
        <v>73</v>
      </c>
      <c r="G22" s="264">
        <v>25</v>
      </c>
    </row>
    <row r="23" spans="1:7" x14ac:dyDescent="0.25">
      <c r="A23" s="356"/>
      <c r="B23" s="10" t="s">
        <v>1504</v>
      </c>
      <c r="C23" s="5">
        <f t="shared" si="0"/>
        <v>76.8</v>
      </c>
      <c r="D23" s="5">
        <f t="shared" si="1"/>
        <v>77.599999999999994</v>
      </c>
      <c r="E23" s="5">
        <f t="shared" si="2"/>
        <v>78.400000000000006</v>
      </c>
      <c r="F23" s="5">
        <v>80</v>
      </c>
      <c r="G23" s="264">
        <v>25</v>
      </c>
    </row>
    <row r="24" spans="1:7" x14ac:dyDescent="0.25">
      <c r="A24" s="356"/>
      <c r="B24" s="10" t="s">
        <v>1506</v>
      </c>
      <c r="C24" s="5">
        <f t="shared" si="0"/>
        <v>78.72</v>
      </c>
      <c r="D24" s="5">
        <f t="shared" si="1"/>
        <v>79.539999999999992</v>
      </c>
      <c r="E24" s="5">
        <f t="shared" si="2"/>
        <v>80.36</v>
      </c>
      <c r="F24" s="5">
        <v>82</v>
      </c>
      <c r="G24" s="264" t="s">
        <v>725</v>
      </c>
    </row>
    <row r="25" spans="1:7" ht="22.5" x14ac:dyDescent="0.25">
      <c r="A25" s="356"/>
      <c r="B25" s="10" t="s">
        <v>1507</v>
      </c>
      <c r="C25" s="5">
        <f t="shared" si="0"/>
        <v>78.72</v>
      </c>
      <c r="D25" s="5">
        <f t="shared" si="1"/>
        <v>79.539999999999992</v>
      </c>
      <c r="E25" s="5">
        <f t="shared" si="2"/>
        <v>80.36</v>
      </c>
      <c r="F25" s="5">
        <v>82</v>
      </c>
      <c r="G25" s="265">
        <v>25</v>
      </c>
    </row>
    <row r="26" spans="1:7" x14ac:dyDescent="0.25">
      <c r="A26" s="357"/>
      <c r="B26" s="10" t="s">
        <v>1508</v>
      </c>
      <c r="C26" s="5">
        <f t="shared" si="0"/>
        <v>86.399999999999991</v>
      </c>
      <c r="D26" s="5">
        <f t="shared" si="1"/>
        <v>87.3</v>
      </c>
      <c r="E26" s="5">
        <f t="shared" si="2"/>
        <v>88.2</v>
      </c>
      <c r="F26" s="5">
        <v>90</v>
      </c>
      <c r="G26" s="265">
        <v>25</v>
      </c>
    </row>
    <row r="27" spans="1:7" x14ac:dyDescent="0.25">
      <c r="A27" s="357"/>
      <c r="B27" s="260" t="s">
        <v>1509</v>
      </c>
      <c r="C27" s="14">
        <f t="shared" si="0"/>
        <v>99.84</v>
      </c>
      <c r="D27" s="5">
        <f t="shared" si="1"/>
        <v>100.88</v>
      </c>
      <c r="E27" s="5">
        <f t="shared" si="2"/>
        <v>101.92</v>
      </c>
      <c r="F27" s="5">
        <v>104</v>
      </c>
      <c r="G27" s="265" t="s">
        <v>725</v>
      </c>
    </row>
    <row r="28" spans="1:7" ht="22.5" x14ac:dyDescent="0.25">
      <c r="A28" s="357"/>
      <c r="B28" s="10" t="s">
        <v>1511</v>
      </c>
      <c r="C28" s="14">
        <f t="shared" si="0"/>
        <v>99.84</v>
      </c>
      <c r="D28" s="14">
        <f t="shared" si="1"/>
        <v>100.88</v>
      </c>
      <c r="E28" s="14">
        <f t="shared" si="2"/>
        <v>101.92</v>
      </c>
      <c r="F28" s="5">
        <v>104</v>
      </c>
      <c r="G28" s="265">
        <v>25</v>
      </c>
    </row>
    <row r="29" spans="1:7" x14ac:dyDescent="0.25">
      <c r="A29" s="357"/>
      <c r="B29" s="260" t="s">
        <v>1510</v>
      </c>
      <c r="C29" s="14">
        <f t="shared" si="0"/>
        <v>110.39999999999999</v>
      </c>
      <c r="D29" s="14">
        <f t="shared" si="1"/>
        <v>111.55</v>
      </c>
      <c r="E29" s="14">
        <f t="shared" si="2"/>
        <v>112.7</v>
      </c>
      <c r="F29" s="5">
        <v>115</v>
      </c>
      <c r="G29" s="265">
        <v>25</v>
      </c>
    </row>
    <row r="30" spans="1:7" x14ac:dyDescent="0.25">
      <c r="A30" s="357"/>
      <c r="B30" s="260" t="s">
        <v>1512</v>
      </c>
      <c r="C30" s="14">
        <f t="shared" si="0"/>
        <v>113.28</v>
      </c>
      <c r="D30" s="14">
        <f t="shared" si="1"/>
        <v>114.46</v>
      </c>
      <c r="E30" s="14">
        <f t="shared" si="2"/>
        <v>115.64</v>
      </c>
      <c r="F30" s="5">
        <v>118</v>
      </c>
      <c r="G30" s="265" t="s">
        <v>725</v>
      </c>
    </row>
    <row r="31" spans="1:7" ht="22.5" x14ac:dyDescent="0.25">
      <c r="A31" s="357"/>
      <c r="B31" s="260" t="s">
        <v>1525</v>
      </c>
      <c r="C31" s="14">
        <f t="shared" si="0"/>
        <v>113.28</v>
      </c>
      <c r="D31" s="14">
        <f t="shared" si="1"/>
        <v>114.46</v>
      </c>
      <c r="E31" s="14">
        <f t="shared" si="2"/>
        <v>115.64</v>
      </c>
      <c r="F31" s="5">
        <v>118</v>
      </c>
      <c r="G31" s="264">
        <v>25</v>
      </c>
    </row>
    <row r="32" spans="1:7" x14ac:dyDescent="0.25">
      <c r="A32" s="357"/>
      <c r="B32" s="260" t="s">
        <v>1513</v>
      </c>
      <c r="C32" s="14">
        <f t="shared" si="0"/>
        <v>123.83999999999999</v>
      </c>
      <c r="D32" s="14">
        <f t="shared" si="1"/>
        <v>125.13</v>
      </c>
      <c r="E32" s="14">
        <f t="shared" si="2"/>
        <v>126.42</v>
      </c>
      <c r="F32" s="5">
        <v>129</v>
      </c>
      <c r="G32" s="264">
        <v>25</v>
      </c>
    </row>
    <row r="33" spans="1:7" x14ac:dyDescent="0.25">
      <c r="A33" s="357"/>
      <c r="B33" s="260" t="s">
        <v>1514</v>
      </c>
      <c r="C33" s="14">
        <f t="shared" si="0"/>
        <v>128.63999999999999</v>
      </c>
      <c r="D33" s="14">
        <f t="shared" si="1"/>
        <v>129.97999999999999</v>
      </c>
      <c r="E33" s="14">
        <f t="shared" si="2"/>
        <v>131.32</v>
      </c>
      <c r="F33" s="5">
        <v>134</v>
      </c>
      <c r="G33" s="265" t="s">
        <v>725</v>
      </c>
    </row>
    <row r="34" spans="1:7" ht="22.5" x14ac:dyDescent="0.25">
      <c r="A34" s="357"/>
      <c r="B34" s="260" t="s">
        <v>1523</v>
      </c>
      <c r="C34" s="14">
        <f t="shared" si="0"/>
        <v>128.63999999999999</v>
      </c>
      <c r="D34" s="14">
        <f t="shared" si="1"/>
        <v>129.97999999999999</v>
      </c>
      <c r="E34" s="14">
        <f t="shared" si="2"/>
        <v>131.32</v>
      </c>
      <c r="F34" s="5">
        <v>134</v>
      </c>
      <c r="G34" s="265">
        <v>25</v>
      </c>
    </row>
    <row r="35" spans="1:7" x14ac:dyDescent="0.25">
      <c r="A35" s="357"/>
      <c r="B35" s="260" t="s">
        <v>1514</v>
      </c>
      <c r="C35" s="14">
        <f t="shared" si="0"/>
        <v>141.12</v>
      </c>
      <c r="D35" s="14">
        <f t="shared" si="1"/>
        <v>142.59</v>
      </c>
      <c r="E35" s="14">
        <f t="shared" si="2"/>
        <v>144.06</v>
      </c>
      <c r="F35" s="5">
        <v>147</v>
      </c>
      <c r="G35" s="265">
        <v>25</v>
      </c>
    </row>
    <row r="36" spans="1:7" x14ac:dyDescent="0.25">
      <c r="A36" s="357"/>
      <c r="B36" s="260" t="s">
        <v>1515</v>
      </c>
      <c r="C36" s="14">
        <f t="shared" si="0"/>
        <v>144.96</v>
      </c>
      <c r="D36" s="14">
        <f t="shared" si="1"/>
        <v>146.47</v>
      </c>
      <c r="E36" s="14">
        <f t="shared" si="2"/>
        <v>147.97999999999999</v>
      </c>
      <c r="F36" s="5">
        <v>151</v>
      </c>
      <c r="G36" s="265" t="s">
        <v>725</v>
      </c>
    </row>
    <row r="37" spans="1:7" ht="22.5" x14ac:dyDescent="0.25">
      <c r="A37" s="357"/>
      <c r="B37" s="260" t="s">
        <v>1524</v>
      </c>
      <c r="C37" s="5">
        <f t="shared" si="0"/>
        <v>144.96</v>
      </c>
      <c r="D37" s="14">
        <f t="shared" si="1"/>
        <v>146.47</v>
      </c>
      <c r="E37" s="14">
        <f t="shared" si="2"/>
        <v>147.97999999999999</v>
      </c>
      <c r="F37" s="5">
        <v>151</v>
      </c>
      <c r="G37" s="264">
        <v>25</v>
      </c>
    </row>
    <row r="38" spans="1:7" x14ac:dyDescent="0.25">
      <c r="A38" s="366"/>
      <c r="B38" s="260" t="s">
        <v>1516</v>
      </c>
      <c r="C38" s="5">
        <f t="shared" si="0"/>
        <v>159.35999999999999</v>
      </c>
      <c r="D38" s="14">
        <f t="shared" si="1"/>
        <v>161.01999999999998</v>
      </c>
      <c r="E38" s="14">
        <f t="shared" si="2"/>
        <v>162.68</v>
      </c>
      <c r="F38" s="5">
        <v>166</v>
      </c>
      <c r="G38" s="264">
        <v>25</v>
      </c>
    </row>
    <row r="39" spans="1:7" x14ac:dyDescent="0.25">
      <c r="A39" s="359"/>
      <c r="B39" s="260" t="s">
        <v>1517</v>
      </c>
      <c r="C39" s="5">
        <f t="shared" si="0"/>
        <v>164.16</v>
      </c>
      <c r="D39" s="14">
        <f t="shared" si="1"/>
        <v>165.87</v>
      </c>
      <c r="E39" s="14">
        <f t="shared" si="2"/>
        <v>167.57999999999998</v>
      </c>
      <c r="F39" s="5">
        <v>171</v>
      </c>
      <c r="G39" s="264" t="s">
        <v>725</v>
      </c>
    </row>
    <row r="40" spans="1:7" ht="22.5" x14ac:dyDescent="0.25">
      <c r="A40" s="360"/>
      <c r="B40" s="260" t="s">
        <v>1522</v>
      </c>
      <c r="C40" s="5">
        <f t="shared" si="0"/>
        <v>164.16</v>
      </c>
      <c r="D40" s="14">
        <f t="shared" si="1"/>
        <v>165.87</v>
      </c>
      <c r="E40" s="14">
        <f t="shared" si="2"/>
        <v>167.57999999999998</v>
      </c>
      <c r="F40" s="5">
        <v>171</v>
      </c>
      <c r="G40" s="264">
        <v>25</v>
      </c>
    </row>
    <row r="41" spans="1:7" x14ac:dyDescent="0.25">
      <c r="A41" s="360"/>
      <c r="B41" s="260" t="s">
        <v>1518</v>
      </c>
      <c r="C41" s="5">
        <f t="shared" si="0"/>
        <v>180.48</v>
      </c>
      <c r="D41" s="14">
        <f t="shared" si="1"/>
        <v>182.35999999999999</v>
      </c>
      <c r="E41" s="14">
        <f t="shared" si="2"/>
        <v>184.24</v>
      </c>
      <c r="F41" s="5">
        <v>188</v>
      </c>
      <c r="G41" s="264">
        <v>25</v>
      </c>
    </row>
    <row r="42" spans="1:7" ht="16.5" customHeight="1" x14ac:dyDescent="0.25">
      <c r="A42" s="360"/>
      <c r="B42" s="260" t="s">
        <v>1519</v>
      </c>
      <c r="C42" s="5">
        <f t="shared" si="0"/>
        <v>173.76</v>
      </c>
      <c r="D42" s="14">
        <f t="shared" si="1"/>
        <v>175.57</v>
      </c>
      <c r="E42" s="14">
        <f t="shared" si="2"/>
        <v>177.38</v>
      </c>
      <c r="F42" s="5">
        <v>181</v>
      </c>
      <c r="G42" s="264" t="s">
        <v>725</v>
      </c>
    </row>
    <row r="43" spans="1:7" ht="22.5" x14ac:dyDescent="0.25">
      <c r="A43" s="360"/>
      <c r="B43" s="260" t="s">
        <v>1521</v>
      </c>
      <c r="C43" s="5">
        <f t="shared" si="0"/>
        <v>173.76</v>
      </c>
      <c r="D43" s="14">
        <f t="shared" si="1"/>
        <v>175.57</v>
      </c>
      <c r="E43" s="14">
        <f t="shared" si="2"/>
        <v>177.38</v>
      </c>
      <c r="F43" s="5">
        <v>181</v>
      </c>
      <c r="G43" s="264">
        <v>25</v>
      </c>
    </row>
    <row r="44" spans="1:7" x14ac:dyDescent="0.25">
      <c r="A44" s="360"/>
      <c r="B44" s="260" t="s">
        <v>1520</v>
      </c>
      <c r="C44" s="5">
        <f t="shared" si="0"/>
        <v>192</v>
      </c>
      <c r="D44" s="14">
        <f t="shared" si="1"/>
        <v>194</v>
      </c>
      <c r="E44" s="14">
        <f t="shared" si="2"/>
        <v>196</v>
      </c>
      <c r="F44" s="5">
        <v>200</v>
      </c>
      <c r="G44" s="264">
        <v>25</v>
      </c>
    </row>
    <row r="45" spans="1:7" x14ac:dyDescent="0.25">
      <c r="A45" s="360"/>
      <c r="B45" s="260" t="s">
        <v>1526</v>
      </c>
      <c r="C45" s="5">
        <f t="shared" si="0"/>
        <v>191.04</v>
      </c>
      <c r="D45" s="14">
        <f t="shared" si="1"/>
        <v>193.03</v>
      </c>
      <c r="E45" s="14">
        <f t="shared" si="2"/>
        <v>195.02</v>
      </c>
      <c r="F45" s="5">
        <v>199</v>
      </c>
      <c r="G45" s="264" t="s">
        <v>725</v>
      </c>
    </row>
    <row r="46" spans="1:7" ht="22.5" x14ac:dyDescent="0.25">
      <c r="A46" s="360"/>
      <c r="B46" s="260" t="s">
        <v>1528</v>
      </c>
      <c r="C46" s="5">
        <f t="shared" si="0"/>
        <v>191.04</v>
      </c>
      <c r="D46" s="14">
        <f t="shared" si="1"/>
        <v>193.03</v>
      </c>
      <c r="E46" s="14">
        <f t="shared" si="2"/>
        <v>195.02</v>
      </c>
      <c r="F46" s="5">
        <v>199</v>
      </c>
      <c r="G46" s="264">
        <v>25</v>
      </c>
    </row>
    <row r="47" spans="1:7" x14ac:dyDescent="0.25">
      <c r="A47" s="360"/>
      <c r="B47" s="260" t="s">
        <v>1527</v>
      </c>
      <c r="C47" s="5">
        <f t="shared" si="0"/>
        <v>210.23999999999998</v>
      </c>
      <c r="D47" s="14">
        <f t="shared" si="1"/>
        <v>212.43</v>
      </c>
      <c r="E47" s="14">
        <f t="shared" si="2"/>
        <v>214.62</v>
      </c>
      <c r="F47" s="5">
        <v>219</v>
      </c>
      <c r="G47" s="264">
        <v>25</v>
      </c>
    </row>
    <row r="48" spans="1:7" x14ac:dyDescent="0.25">
      <c r="A48" s="360"/>
      <c r="B48" s="260" t="s">
        <v>1529</v>
      </c>
      <c r="C48" s="5">
        <f t="shared" si="0"/>
        <v>204.48</v>
      </c>
      <c r="D48" s="14">
        <f t="shared" si="1"/>
        <v>206.60999999999999</v>
      </c>
      <c r="E48" s="14">
        <f t="shared" si="2"/>
        <v>208.74</v>
      </c>
      <c r="F48" s="5">
        <v>213</v>
      </c>
      <c r="G48" s="264" t="s">
        <v>725</v>
      </c>
    </row>
    <row r="49" spans="1:7" x14ac:dyDescent="0.25">
      <c r="A49" s="360"/>
      <c r="B49" s="260" t="s">
        <v>1530</v>
      </c>
      <c r="C49" s="5">
        <f t="shared" si="0"/>
        <v>204.48</v>
      </c>
      <c r="D49" s="14">
        <f t="shared" si="1"/>
        <v>206.60999999999999</v>
      </c>
      <c r="E49" s="14">
        <f t="shared" si="2"/>
        <v>208.74</v>
      </c>
      <c r="F49" s="5">
        <v>213</v>
      </c>
      <c r="G49" s="264">
        <v>25</v>
      </c>
    </row>
    <row r="50" spans="1:7" x14ac:dyDescent="0.25">
      <c r="A50" s="360"/>
      <c r="B50" s="260" t="s">
        <v>1531</v>
      </c>
      <c r="C50" s="5">
        <f t="shared" si="0"/>
        <v>279.36</v>
      </c>
      <c r="D50" s="14">
        <f t="shared" si="1"/>
        <v>282.27</v>
      </c>
      <c r="E50" s="14">
        <f t="shared" si="2"/>
        <v>285.18</v>
      </c>
      <c r="F50" s="5">
        <v>291</v>
      </c>
      <c r="G50" s="264" t="s">
        <v>725</v>
      </c>
    </row>
    <row r="51" spans="1:7" ht="22.5" x14ac:dyDescent="0.25">
      <c r="A51" s="361"/>
      <c r="B51" s="260" t="s">
        <v>1533</v>
      </c>
      <c r="C51" s="5">
        <f t="shared" si="0"/>
        <v>279.36</v>
      </c>
      <c r="D51" s="14">
        <f t="shared" si="1"/>
        <v>282.27</v>
      </c>
      <c r="E51" s="14">
        <f t="shared" si="2"/>
        <v>285.18</v>
      </c>
      <c r="F51" s="5">
        <v>291</v>
      </c>
      <c r="G51" s="264">
        <v>25</v>
      </c>
    </row>
    <row r="52" spans="1:7" ht="33.75" x14ac:dyDescent="0.25">
      <c r="A52" s="271"/>
      <c r="B52" s="261" t="s">
        <v>791</v>
      </c>
      <c r="C52" s="2" t="s">
        <v>792</v>
      </c>
      <c r="D52" s="2" t="s">
        <v>793</v>
      </c>
      <c r="E52" s="2" t="s">
        <v>794</v>
      </c>
      <c r="F52" s="2" t="s">
        <v>723</v>
      </c>
      <c r="G52" s="261" t="s">
        <v>724</v>
      </c>
    </row>
    <row r="53" spans="1:7" ht="21.75" customHeight="1" x14ac:dyDescent="0.25">
      <c r="A53" s="271"/>
      <c r="B53" s="260" t="s">
        <v>1532</v>
      </c>
      <c r="C53" s="5">
        <f t="shared" si="0"/>
        <v>307.2</v>
      </c>
      <c r="D53" s="14">
        <f t="shared" si="1"/>
        <v>310.39999999999998</v>
      </c>
      <c r="E53" s="14">
        <f t="shared" si="2"/>
        <v>313.60000000000002</v>
      </c>
      <c r="F53" s="5">
        <v>320</v>
      </c>
      <c r="G53" s="264">
        <v>25</v>
      </c>
    </row>
    <row r="54" spans="1:7" ht="21" customHeight="1" x14ac:dyDescent="0.25">
      <c r="A54" s="271"/>
      <c r="B54" s="260" t="s">
        <v>1534</v>
      </c>
      <c r="C54" s="5">
        <f t="shared" si="0"/>
        <v>360</v>
      </c>
      <c r="D54" s="14">
        <f t="shared" si="1"/>
        <v>363.75</v>
      </c>
      <c r="E54" s="14">
        <f t="shared" si="2"/>
        <v>367.5</v>
      </c>
      <c r="F54" s="5">
        <v>375</v>
      </c>
      <c r="G54" s="264" t="s">
        <v>725</v>
      </c>
    </row>
    <row r="55" spans="1:7" ht="22.5" x14ac:dyDescent="0.25">
      <c r="A55" s="271"/>
      <c r="B55" s="260" t="s">
        <v>1536</v>
      </c>
      <c r="C55" s="5">
        <f t="shared" si="0"/>
        <v>360</v>
      </c>
      <c r="D55" s="14">
        <f t="shared" si="1"/>
        <v>363.75</v>
      </c>
      <c r="E55" s="14">
        <f t="shared" si="2"/>
        <v>367.5</v>
      </c>
      <c r="F55" s="5">
        <v>375</v>
      </c>
      <c r="G55" s="264">
        <v>25</v>
      </c>
    </row>
    <row r="56" spans="1:7" x14ac:dyDescent="0.25">
      <c r="A56" s="271"/>
      <c r="B56" s="260" t="s">
        <v>1535</v>
      </c>
      <c r="C56" s="5">
        <f t="shared" si="0"/>
        <v>400.32</v>
      </c>
      <c r="D56" s="14">
        <f t="shared" si="1"/>
        <v>404.49</v>
      </c>
      <c r="E56" s="14">
        <f t="shared" si="2"/>
        <v>408.65999999999997</v>
      </c>
      <c r="F56" s="5">
        <v>417</v>
      </c>
      <c r="G56" s="264">
        <v>25</v>
      </c>
    </row>
    <row r="57" spans="1:7" x14ac:dyDescent="0.25">
      <c r="A57" s="271"/>
      <c r="B57" s="260" t="s">
        <v>1537</v>
      </c>
      <c r="C57" s="5">
        <f t="shared" si="0"/>
        <v>464.64</v>
      </c>
      <c r="D57" s="14">
        <f t="shared" si="1"/>
        <v>469.47999999999996</v>
      </c>
      <c r="E57" s="14">
        <f t="shared" si="2"/>
        <v>474.32</v>
      </c>
      <c r="F57" s="5">
        <v>484</v>
      </c>
      <c r="G57" s="264" t="s">
        <v>725</v>
      </c>
    </row>
    <row r="58" spans="1:7" x14ac:dyDescent="0.25">
      <c r="A58" s="272"/>
      <c r="B58" s="260" t="s">
        <v>1538</v>
      </c>
      <c r="C58" s="5">
        <f t="shared" si="0"/>
        <v>464.64</v>
      </c>
      <c r="D58" s="14">
        <f t="shared" si="1"/>
        <v>469.47999999999996</v>
      </c>
      <c r="E58" s="14">
        <f t="shared" si="2"/>
        <v>474.32</v>
      </c>
      <c r="F58" s="5">
        <v>484</v>
      </c>
      <c r="G58" s="264">
        <v>25</v>
      </c>
    </row>
    <row r="59" spans="1:7" ht="111" customHeight="1" x14ac:dyDescent="0.25">
      <c r="A59" s="17"/>
      <c r="B59" s="260" t="s">
        <v>1539</v>
      </c>
      <c r="C59" s="5">
        <f t="shared" si="0"/>
        <v>66.239999999999995</v>
      </c>
      <c r="D59" s="14">
        <f t="shared" si="1"/>
        <v>66.929999999999993</v>
      </c>
      <c r="E59" s="14">
        <f t="shared" si="2"/>
        <v>67.62</v>
      </c>
      <c r="F59" s="5">
        <v>69</v>
      </c>
      <c r="G59" s="264">
        <v>25</v>
      </c>
    </row>
    <row r="60" spans="1:7" ht="99" customHeight="1" x14ac:dyDescent="0.25">
      <c r="A60" s="266"/>
      <c r="B60" s="260" t="s">
        <v>1540</v>
      </c>
      <c r="C60" s="14">
        <f t="shared" si="0"/>
        <v>53.28</v>
      </c>
      <c r="D60" s="14">
        <f t="shared" si="1"/>
        <v>53.835000000000001</v>
      </c>
      <c r="E60" s="14">
        <f t="shared" si="2"/>
        <v>54.39</v>
      </c>
      <c r="F60" s="5">
        <v>55.5</v>
      </c>
      <c r="G60" s="264">
        <v>25</v>
      </c>
    </row>
    <row r="61" spans="1:7" ht="22.5" x14ac:dyDescent="0.25">
      <c r="A61" s="355"/>
      <c r="B61" s="10" t="s">
        <v>1542</v>
      </c>
      <c r="C61" s="14">
        <f t="shared" si="0"/>
        <v>45.12</v>
      </c>
      <c r="D61" s="14">
        <f t="shared" si="1"/>
        <v>45.589999999999996</v>
      </c>
      <c r="E61" s="14">
        <f t="shared" si="2"/>
        <v>46.06</v>
      </c>
      <c r="F61" s="5">
        <v>47</v>
      </c>
      <c r="G61" s="264">
        <v>25</v>
      </c>
    </row>
    <row r="62" spans="1:7" x14ac:dyDescent="0.25">
      <c r="A62" s="356"/>
      <c r="B62" s="10" t="s">
        <v>1541</v>
      </c>
      <c r="C62" s="14">
        <f t="shared" si="0"/>
        <v>48.96</v>
      </c>
      <c r="D62" s="14">
        <f t="shared" si="1"/>
        <v>49.47</v>
      </c>
      <c r="E62" s="14">
        <f t="shared" si="2"/>
        <v>49.98</v>
      </c>
      <c r="F62" s="5">
        <v>51</v>
      </c>
      <c r="G62" s="264">
        <v>25</v>
      </c>
    </row>
    <row r="63" spans="1:7" ht="33" customHeight="1" x14ac:dyDescent="0.25">
      <c r="A63" s="356"/>
      <c r="B63" s="10" t="s">
        <v>1543</v>
      </c>
      <c r="C63" s="14">
        <f t="shared" si="0"/>
        <v>64.319999999999993</v>
      </c>
      <c r="D63" s="14">
        <f t="shared" si="1"/>
        <v>64.989999999999995</v>
      </c>
      <c r="E63" s="14">
        <f t="shared" si="2"/>
        <v>65.66</v>
      </c>
      <c r="F63" s="5">
        <v>67</v>
      </c>
      <c r="G63" s="264">
        <v>25</v>
      </c>
    </row>
    <row r="64" spans="1:7" x14ac:dyDescent="0.25">
      <c r="A64" s="356"/>
      <c r="B64" s="10" t="s">
        <v>1544</v>
      </c>
      <c r="C64" s="14">
        <f t="shared" si="0"/>
        <v>68.16</v>
      </c>
      <c r="D64" s="14">
        <f t="shared" si="1"/>
        <v>68.87</v>
      </c>
      <c r="E64" s="14">
        <f t="shared" si="2"/>
        <v>69.58</v>
      </c>
      <c r="F64" s="5">
        <v>71</v>
      </c>
      <c r="G64" s="264">
        <v>25</v>
      </c>
    </row>
    <row r="65" spans="1:7" ht="22.5" x14ac:dyDescent="0.25">
      <c r="A65" s="357"/>
      <c r="B65" s="10" t="s">
        <v>1545</v>
      </c>
      <c r="C65" s="14">
        <f t="shared" si="0"/>
        <v>103.67999999999999</v>
      </c>
      <c r="D65" s="14">
        <f t="shared" si="1"/>
        <v>104.75999999999999</v>
      </c>
      <c r="E65" s="14">
        <f t="shared" si="2"/>
        <v>105.84</v>
      </c>
      <c r="F65" s="11">
        <v>108</v>
      </c>
      <c r="G65" s="264">
        <v>25</v>
      </c>
    </row>
    <row r="66" spans="1:7" ht="25.5" customHeight="1" x14ac:dyDescent="0.25">
      <c r="A66" s="357"/>
      <c r="B66" s="10" t="s">
        <v>1546</v>
      </c>
      <c r="C66" s="14">
        <f t="shared" ref="C66:C77" si="3">F66*0.96</f>
        <v>113.28</v>
      </c>
      <c r="D66" s="14">
        <f t="shared" ref="D66:D77" si="4">F66*0.97</f>
        <v>114.46</v>
      </c>
      <c r="E66" s="14">
        <f t="shared" ref="E66:E77" si="5">F66*0.98</f>
        <v>115.64</v>
      </c>
      <c r="F66" s="11">
        <v>118</v>
      </c>
      <c r="G66" s="264">
        <v>25</v>
      </c>
    </row>
    <row r="67" spans="1:7" ht="22.5" x14ac:dyDescent="0.25">
      <c r="A67" s="357"/>
      <c r="B67" s="10" t="s">
        <v>1547</v>
      </c>
      <c r="C67" s="14">
        <f t="shared" si="3"/>
        <v>120.96</v>
      </c>
      <c r="D67" s="14">
        <f t="shared" si="4"/>
        <v>122.22</v>
      </c>
      <c r="E67" s="14">
        <f t="shared" si="5"/>
        <v>123.48</v>
      </c>
      <c r="F67" s="11">
        <v>126</v>
      </c>
      <c r="G67" s="264">
        <v>25</v>
      </c>
    </row>
    <row r="68" spans="1:7" ht="22.5" x14ac:dyDescent="0.25">
      <c r="A68" s="357"/>
      <c r="B68" s="10" t="s">
        <v>1548</v>
      </c>
      <c r="C68" s="35">
        <f t="shared" si="3"/>
        <v>135.35999999999999</v>
      </c>
      <c r="D68" s="35">
        <f t="shared" si="4"/>
        <v>136.77000000000001</v>
      </c>
      <c r="E68" s="35">
        <f t="shared" si="5"/>
        <v>138.18</v>
      </c>
      <c r="F68" s="11">
        <v>141</v>
      </c>
      <c r="G68" s="264">
        <v>25</v>
      </c>
    </row>
    <row r="69" spans="1:7" x14ac:dyDescent="0.25">
      <c r="A69" s="357"/>
      <c r="B69" s="10" t="s">
        <v>1549</v>
      </c>
      <c r="C69" s="14">
        <f t="shared" si="3"/>
        <v>148.79999999999998</v>
      </c>
      <c r="D69" s="14">
        <f t="shared" si="4"/>
        <v>150.35</v>
      </c>
      <c r="E69" s="14">
        <f t="shared" si="5"/>
        <v>151.9</v>
      </c>
      <c r="F69" s="11">
        <v>155</v>
      </c>
      <c r="G69" s="264">
        <v>25</v>
      </c>
    </row>
    <row r="70" spans="1:7" ht="22.5" x14ac:dyDescent="0.25">
      <c r="A70" s="357"/>
      <c r="B70" s="10" t="s">
        <v>1550</v>
      </c>
      <c r="C70" s="14">
        <f t="shared" si="3"/>
        <v>149.76</v>
      </c>
      <c r="D70" s="14">
        <f t="shared" si="4"/>
        <v>151.32</v>
      </c>
      <c r="E70" s="14">
        <f t="shared" si="5"/>
        <v>152.88</v>
      </c>
      <c r="F70" s="11">
        <v>156</v>
      </c>
      <c r="G70" s="264">
        <v>25</v>
      </c>
    </row>
    <row r="71" spans="1:7" x14ac:dyDescent="0.25">
      <c r="A71" s="357"/>
      <c r="B71" s="10" t="s">
        <v>1551</v>
      </c>
      <c r="C71" s="14">
        <f t="shared" si="3"/>
        <v>165.12</v>
      </c>
      <c r="D71" s="14">
        <f t="shared" si="4"/>
        <v>166.84</v>
      </c>
      <c r="E71" s="14">
        <f t="shared" si="5"/>
        <v>168.56</v>
      </c>
      <c r="F71" s="11">
        <v>172</v>
      </c>
      <c r="G71" s="265">
        <v>25</v>
      </c>
    </row>
    <row r="72" spans="1:7" ht="22.5" x14ac:dyDescent="0.25">
      <c r="A72" s="357"/>
      <c r="B72" s="10" t="s">
        <v>1552</v>
      </c>
      <c r="C72" s="14">
        <f t="shared" si="3"/>
        <v>165.12</v>
      </c>
      <c r="D72" s="14">
        <f t="shared" si="4"/>
        <v>166.84</v>
      </c>
      <c r="E72" s="14">
        <f t="shared" si="5"/>
        <v>168.56</v>
      </c>
      <c r="F72" s="11">
        <v>172</v>
      </c>
      <c r="G72" s="265">
        <v>25</v>
      </c>
    </row>
    <row r="73" spans="1:7" x14ac:dyDescent="0.25">
      <c r="A73" s="357"/>
      <c r="B73" s="10" t="s">
        <v>1553</v>
      </c>
      <c r="C73" s="14">
        <f t="shared" si="3"/>
        <v>182.4</v>
      </c>
      <c r="D73" s="14">
        <f t="shared" si="4"/>
        <v>184.29999999999998</v>
      </c>
      <c r="E73" s="14">
        <f t="shared" si="5"/>
        <v>186.2</v>
      </c>
      <c r="F73" s="11">
        <v>190</v>
      </c>
      <c r="G73" s="265">
        <v>25</v>
      </c>
    </row>
    <row r="74" spans="1:7" ht="22.5" x14ac:dyDescent="0.25">
      <c r="A74" s="357"/>
      <c r="B74" s="10" t="s">
        <v>1554</v>
      </c>
      <c r="C74" s="5">
        <f t="shared" si="3"/>
        <v>191.04</v>
      </c>
      <c r="D74" s="14">
        <f t="shared" si="4"/>
        <v>193.03</v>
      </c>
      <c r="E74" s="14">
        <f t="shared" si="5"/>
        <v>195.02</v>
      </c>
      <c r="F74" s="5">
        <v>199</v>
      </c>
      <c r="G74" s="264">
        <v>25</v>
      </c>
    </row>
    <row r="75" spans="1:7" x14ac:dyDescent="0.25">
      <c r="A75" s="357"/>
      <c r="B75" s="10" t="s">
        <v>1555</v>
      </c>
      <c r="C75" s="5">
        <f t="shared" si="3"/>
        <v>211.2</v>
      </c>
      <c r="D75" s="14">
        <f t="shared" si="4"/>
        <v>213.4</v>
      </c>
      <c r="E75" s="14">
        <f t="shared" si="5"/>
        <v>215.6</v>
      </c>
      <c r="F75" s="5">
        <v>220</v>
      </c>
      <c r="G75" s="264">
        <v>25</v>
      </c>
    </row>
    <row r="76" spans="1:7" ht="22.5" x14ac:dyDescent="0.25">
      <c r="A76" s="357"/>
      <c r="B76" s="10" t="s">
        <v>1556</v>
      </c>
      <c r="C76" s="5">
        <f t="shared" si="3"/>
        <v>199.68</v>
      </c>
      <c r="D76" s="14">
        <f t="shared" si="4"/>
        <v>201.76</v>
      </c>
      <c r="E76" s="14">
        <f t="shared" si="5"/>
        <v>203.84</v>
      </c>
      <c r="F76" s="5">
        <v>208</v>
      </c>
      <c r="G76" s="264">
        <v>25</v>
      </c>
    </row>
    <row r="77" spans="1:7" ht="15.75" thickBot="1" x14ac:dyDescent="0.3">
      <c r="A77" s="358"/>
      <c r="B77" s="267" t="s">
        <v>1557</v>
      </c>
      <c r="C77" s="268">
        <f t="shared" si="3"/>
        <v>218.88</v>
      </c>
      <c r="D77" s="269">
        <f t="shared" si="4"/>
        <v>221.16</v>
      </c>
      <c r="E77" s="269">
        <f t="shared" si="5"/>
        <v>223.44</v>
      </c>
      <c r="F77" s="268">
        <v>228</v>
      </c>
      <c r="G77" s="270">
        <v>25</v>
      </c>
    </row>
  </sheetData>
  <mergeCells count="6">
    <mergeCell ref="A61:A77"/>
    <mergeCell ref="A39:A51"/>
    <mergeCell ref="A1:G1"/>
    <mergeCell ref="A3:A5"/>
    <mergeCell ref="A6:A8"/>
    <mergeCell ref="A9:A38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2"/>
  <sheetViews>
    <sheetView view="pageBreakPreview" zoomScaleSheetLayoutView="100" workbookViewId="0">
      <pane ySplit="3" topLeftCell="A7" activePane="bottomLeft" state="frozen"/>
      <selection pane="bottomLeft" activeCell="F13" sqref="F13"/>
    </sheetView>
  </sheetViews>
  <sheetFormatPr defaultRowHeight="15" x14ac:dyDescent="0.25"/>
  <cols>
    <col min="1" max="1" width="24.140625" customWidth="1"/>
    <col min="2" max="2" width="45.5703125" customWidth="1"/>
    <col min="3" max="3" width="9.28515625" customWidth="1"/>
    <col min="4" max="5" width="8.7109375" customWidth="1"/>
    <col min="6" max="6" width="8.85546875" customWidth="1"/>
    <col min="7" max="7" width="8.140625" customWidth="1"/>
  </cols>
  <sheetData>
    <row r="1" spans="1:7" ht="66.75" customHeight="1" x14ac:dyDescent="0.25">
      <c r="A1" s="273" t="s">
        <v>1383</v>
      </c>
      <c r="B1" s="274"/>
      <c r="C1" s="274"/>
      <c r="D1" s="274"/>
      <c r="E1" s="274"/>
      <c r="F1" s="274"/>
      <c r="G1" s="275"/>
    </row>
    <row r="2" spans="1:7" ht="26.25" x14ac:dyDescent="0.4">
      <c r="A2" s="368" t="s">
        <v>840</v>
      </c>
      <c r="B2" s="369"/>
      <c r="C2" s="369"/>
      <c r="D2" s="369"/>
      <c r="E2" s="369"/>
      <c r="F2" s="369"/>
      <c r="G2" s="370"/>
    </row>
    <row r="3" spans="1:7" ht="33.75" x14ac:dyDescent="0.25">
      <c r="B3" s="42" t="s">
        <v>791</v>
      </c>
      <c r="C3" s="42" t="s">
        <v>792</v>
      </c>
      <c r="D3" s="42" t="s">
        <v>793</v>
      </c>
      <c r="E3" s="42" t="s">
        <v>794</v>
      </c>
      <c r="F3" s="43" t="s">
        <v>723</v>
      </c>
      <c r="G3" s="42" t="s">
        <v>724</v>
      </c>
    </row>
    <row r="4" spans="1:7" ht="43.5" customHeight="1" x14ac:dyDescent="0.25">
      <c r="A4" s="230"/>
      <c r="B4" s="44" t="s">
        <v>930</v>
      </c>
      <c r="C4" s="40">
        <f>F4*0.96</f>
        <v>56.783999999999999</v>
      </c>
      <c r="D4" s="40">
        <f>F4*0.97</f>
        <v>57.375499999999995</v>
      </c>
      <c r="E4" s="40">
        <f>F4*0.98</f>
        <v>57.966999999999999</v>
      </c>
      <c r="F4" s="40">
        <v>59.15</v>
      </c>
      <c r="G4" s="41" t="s">
        <v>725</v>
      </c>
    </row>
    <row r="5" spans="1:7" ht="51" customHeight="1" x14ac:dyDescent="0.25">
      <c r="A5" s="230"/>
      <c r="B5" s="44" t="s">
        <v>529</v>
      </c>
      <c r="C5" s="40">
        <f t="shared" ref="C5:C17" si="0">F5*0.96</f>
        <v>129.6</v>
      </c>
      <c r="D5" s="40">
        <f t="shared" ref="D5:D17" si="1">F5*0.97</f>
        <v>130.94999999999999</v>
      </c>
      <c r="E5" s="40">
        <f t="shared" ref="E5:E17" si="2">F5*0.98</f>
        <v>132.30000000000001</v>
      </c>
      <c r="F5" s="40">
        <v>135</v>
      </c>
      <c r="G5" s="41" t="s">
        <v>725</v>
      </c>
    </row>
    <row r="6" spans="1:7" ht="61.5" customHeight="1" x14ac:dyDescent="0.25">
      <c r="A6" s="230"/>
      <c r="B6" s="44" t="s">
        <v>1353</v>
      </c>
      <c r="C6" s="40">
        <f t="shared" si="0"/>
        <v>233.28</v>
      </c>
      <c r="D6" s="40">
        <f t="shared" si="1"/>
        <v>235.70999999999998</v>
      </c>
      <c r="E6" s="40">
        <f t="shared" si="2"/>
        <v>238.14</v>
      </c>
      <c r="F6" s="40">
        <v>243</v>
      </c>
      <c r="G6" s="41" t="s">
        <v>725</v>
      </c>
    </row>
    <row r="7" spans="1:7" ht="63.75" customHeight="1" x14ac:dyDescent="0.25">
      <c r="A7" s="242"/>
      <c r="B7" s="252" t="s">
        <v>1402</v>
      </c>
      <c r="C7" s="40">
        <f t="shared" si="0"/>
        <v>187.2</v>
      </c>
      <c r="D7" s="40">
        <f t="shared" si="1"/>
        <v>189.15</v>
      </c>
      <c r="E7" s="40">
        <f t="shared" si="2"/>
        <v>191.1</v>
      </c>
      <c r="F7" s="40">
        <v>195</v>
      </c>
      <c r="G7" s="41" t="s">
        <v>725</v>
      </c>
    </row>
    <row r="8" spans="1:7" ht="63.75" customHeight="1" x14ac:dyDescent="0.25">
      <c r="A8" s="240"/>
      <c r="B8" s="252" t="s">
        <v>1401</v>
      </c>
      <c r="C8" s="40">
        <f t="shared" ref="C8:C12" si="3">F8*0.96</f>
        <v>187.2</v>
      </c>
      <c r="D8" s="40">
        <f t="shared" ref="D8:D12" si="4">F8*0.97</f>
        <v>189.15</v>
      </c>
      <c r="E8" s="40">
        <f t="shared" ref="E8:E12" si="5">F8*0.98</f>
        <v>191.1</v>
      </c>
      <c r="F8" s="40">
        <v>195</v>
      </c>
      <c r="G8" s="41" t="s">
        <v>725</v>
      </c>
    </row>
    <row r="9" spans="1:7" ht="28.5" customHeight="1" x14ac:dyDescent="0.25">
      <c r="A9" s="291"/>
      <c r="B9" s="252" t="s">
        <v>1377</v>
      </c>
      <c r="C9" s="40">
        <f t="shared" si="3"/>
        <v>828.48</v>
      </c>
      <c r="D9" s="40">
        <f t="shared" si="4"/>
        <v>837.11</v>
      </c>
      <c r="E9" s="40">
        <f t="shared" si="5"/>
        <v>845.74</v>
      </c>
      <c r="F9" s="40">
        <v>863</v>
      </c>
      <c r="G9" s="41" t="s">
        <v>725</v>
      </c>
    </row>
    <row r="10" spans="1:7" ht="30" customHeight="1" x14ac:dyDescent="0.25">
      <c r="A10" s="288"/>
      <c r="B10" s="252" t="s">
        <v>1378</v>
      </c>
      <c r="C10" s="40">
        <f t="shared" si="3"/>
        <v>1242.24</v>
      </c>
      <c r="D10" s="40">
        <f t="shared" si="4"/>
        <v>1255.18</v>
      </c>
      <c r="E10" s="40">
        <f t="shared" si="5"/>
        <v>1268.1199999999999</v>
      </c>
      <c r="F10" s="40">
        <v>1294</v>
      </c>
      <c r="G10" s="41" t="s">
        <v>725</v>
      </c>
    </row>
    <row r="11" spans="1:7" ht="30" customHeight="1" x14ac:dyDescent="0.25">
      <c r="A11" s="291"/>
      <c r="B11" s="252" t="s">
        <v>1379</v>
      </c>
      <c r="C11" s="40">
        <f t="shared" si="3"/>
        <v>442.56</v>
      </c>
      <c r="D11" s="40">
        <f t="shared" si="4"/>
        <v>447.17</v>
      </c>
      <c r="E11" s="40">
        <f t="shared" si="5"/>
        <v>451.78</v>
      </c>
      <c r="F11" s="40">
        <v>461</v>
      </c>
      <c r="G11" s="41" t="s">
        <v>725</v>
      </c>
    </row>
    <row r="12" spans="1:7" ht="30" customHeight="1" x14ac:dyDescent="0.25">
      <c r="A12" s="288"/>
      <c r="B12" s="252" t="s">
        <v>1380</v>
      </c>
      <c r="C12" s="40">
        <f t="shared" si="3"/>
        <v>664.31999999999994</v>
      </c>
      <c r="D12" s="40">
        <f t="shared" si="4"/>
        <v>671.24</v>
      </c>
      <c r="E12" s="40">
        <f t="shared" si="5"/>
        <v>678.16</v>
      </c>
      <c r="F12" s="40">
        <v>692</v>
      </c>
      <c r="G12" s="41" t="s">
        <v>725</v>
      </c>
    </row>
    <row r="13" spans="1:7" ht="63.75" customHeight="1" x14ac:dyDescent="0.25">
      <c r="A13" s="241"/>
      <c r="B13" s="46" t="s">
        <v>299</v>
      </c>
      <c r="C13" s="40">
        <f>F13*0.96</f>
        <v>295.68</v>
      </c>
      <c r="D13" s="40">
        <f>F13*0.97</f>
        <v>298.76</v>
      </c>
      <c r="E13" s="40">
        <f>F13*0.98</f>
        <v>301.83999999999997</v>
      </c>
      <c r="F13" s="45">
        <v>308</v>
      </c>
      <c r="G13" s="41" t="s">
        <v>725</v>
      </c>
    </row>
    <row r="14" spans="1:7" ht="52.5" customHeight="1" x14ac:dyDescent="0.25">
      <c r="A14" s="230"/>
      <c r="B14" s="46" t="s">
        <v>481</v>
      </c>
      <c r="C14" s="40">
        <f t="shared" si="0"/>
        <v>551.04</v>
      </c>
      <c r="D14" s="40">
        <f t="shared" si="1"/>
        <v>556.78</v>
      </c>
      <c r="E14" s="40">
        <f t="shared" si="2"/>
        <v>562.52</v>
      </c>
      <c r="F14" s="40">
        <v>574</v>
      </c>
      <c r="G14" s="41" t="s">
        <v>725</v>
      </c>
    </row>
    <row r="15" spans="1:7" ht="47.25" customHeight="1" x14ac:dyDescent="0.25">
      <c r="A15" s="230"/>
      <c r="B15" s="46" t="s">
        <v>482</v>
      </c>
      <c r="C15" s="40">
        <f t="shared" si="0"/>
        <v>279.36</v>
      </c>
      <c r="D15" s="40">
        <f t="shared" si="1"/>
        <v>282.27</v>
      </c>
      <c r="E15" s="40">
        <f t="shared" si="2"/>
        <v>285.18</v>
      </c>
      <c r="F15" s="40">
        <v>291</v>
      </c>
      <c r="G15" s="41" t="s">
        <v>725</v>
      </c>
    </row>
    <row r="16" spans="1:7" ht="29.25" customHeight="1" x14ac:dyDescent="0.25">
      <c r="A16" s="291"/>
      <c r="B16" s="47" t="s">
        <v>483</v>
      </c>
      <c r="C16" s="40">
        <f t="shared" si="0"/>
        <v>635.52</v>
      </c>
      <c r="D16" s="40">
        <f t="shared" si="1"/>
        <v>642.14</v>
      </c>
      <c r="E16" s="40">
        <f t="shared" si="2"/>
        <v>648.76</v>
      </c>
      <c r="F16" s="40">
        <v>662</v>
      </c>
      <c r="G16" s="41" t="s">
        <v>725</v>
      </c>
    </row>
    <row r="17" spans="1:7" ht="63" customHeight="1" x14ac:dyDescent="0.25">
      <c r="A17" s="288"/>
      <c r="B17" s="47" t="s">
        <v>484</v>
      </c>
      <c r="C17" s="40">
        <f t="shared" si="0"/>
        <v>439.68</v>
      </c>
      <c r="D17" s="40">
        <f t="shared" si="1"/>
        <v>444.26</v>
      </c>
      <c r="E17" s="40">
        <f t="shared" si="2"/>
        <v>448.84</v>
      </c>
      <c r="F17" s="40">
        <v>458</v>
      </c>
      <c r="G17" s="41" t="s">
        <v>725</v>
      </c>
    </row>
    <row r="18" spans="1:7" ht="67.5" customHeight="1" x14ac:dyDescent="0.25">
      <c r="A18" s="230"/>
      <c r="B18" s="46" t="s">
        <v>485</v>
      </c>
      <c r="C18" s="40">
        <f t="shared" ref="C18:C24" si="6">F18*0.96</f>
        <v>129.024</v>
      </c>
      <c r="D18" s="40">
        <f t="shared" ref="D18:D24" si="7">F18*0.97</f>
        <v>130.36799999999999</v>
      </c>
      <c r="E18" s="40">
        <f t="shared" ref="E18:E24" si="8">F18*0.98</f>
        <v>131.71199999999999</v>
      </c>
      <c r="F18" s="40">
        <v>134.4</v>
      </c>
      <c r="G18" s="41" t="s">
        <v>725</v>
      </c>
    </row>
    <row r="19" spans="1:7" ht="55.5" customHeight="1" x14ac:dyDescent="0.25">
      <c r="A19" s="230"/>
      <c r="B19" s="46" t="s">
        <v>26</v>
      </c>
      <c r="C19" s="40">
        <f t="shared" si="6"/>
        <v>181.44</v>
      </c>
      <c r="D19" s="40">
        <f t="shared" si="7"/>
        <v>183.32999999999998</v>
      </c>
      <c r="E19" s="40">
        <f t="shared" si="8"/>
        <v>185.22</v>
      </c>
      <c r="F19" s="40">
        <v>189</v>
      </c>
      <c r="G19" s="41" t="s">
        <v>725</v>
      </c>
    </row>
    <row r="20" spans="1:7" ht="29.25" customHeight="1" x14ac:dyDescent="0.25">
      <c r="A20" s="291"/>
      <c r="B20" s="47" t="s">
        <v>486</v>
      </c>
      <c r="C20" s="40">
        <f t="shared" si="6"/>
        <v>290.27519999999998</v>
      </c>
      <c r="D20" s="40">
        <f t="shared" si="7"/>
        <v>293.2989</v>
      </c>
      <c r="E20" s="40">
        <f t="shared" si="8"/>
        <v>296.32260000000002</v>
      </c>
      <c r="F20" s="40">
        <v>302.37</v>
      </c>
      <c r="G20" s="41" t="s">
        <v>725</v>
      </c>
    </row>
    <row r="21" spans="1:7" ht="20.25" customHeight="1" x14ac:dyDescent="0.25">
      <c r="A21" s="287"/>
      <c r="B21" s="47" t="s">
        <v>487</v>
      </c>
      <c r="C21" s="40">
        <f t="shared" si="6"/>
        <v>431.56799999999998</v>
      </c>
      <c r="D21" s="40">
        <f t="shared" si="7"/>
        <v>436.06349999999998</v>
      </c>
      <c r="E21" s="40">
        <f t="shared" si="8"/>
        <v>440.55900000000003</v>
      </c>
      <c r="F21" s="40">
        <v>449.55</v>
      </c>
      <c r="G21" s="41" t="s">
        <v>725</v>
      </c>
    </row>
    <row r="22" spans="1:7" ht="24.75" customHeight="1" x14ac:dyDescent="0.25">
      <c r="A22" s="287"/>
      <c r="B22" s="47" t="s">
        <v>488</v>
      </c>
      <c r="C22" s="40">
        <f t="shared" si="6"/>
        <v>210.51839999999999</v>
      </c>
      <c r="D22" s="40">
        <f t="shared" si="7"/>
        <v>212.71129999999999</v>
      </c>
      <c r="E22" s="40">
        <f t="shared" si="8"/>
        <v>214.90419999999997</v>
      </c>
      <c r="F22" s="40">
        <v>219.29</v>
      </c>
      <c r="G22" s="41" t="s">
        <v>725</v>
      </c>
    </row>
    <row r="23" spans="1:7" ht="25.5" customHeight="1" x14ac:dyDescent="0.25">
      <c r="A23" s="288"/>
      <c r="B23" s="47" t="s">
        <v>489</v>
      </c>
      <c r="C23" s="45">
        <f t="shared" si="6"/>
        <v>308.40959999999995</v>
      </c>
      <c r="D23" s="45">
        <f t="shared" si="7"/>
        <v>311.62219999999996</v>
      </c>
      <c r="E23" s="45">
        <f t="shared" si="8"/>
        <v>314.83479999999997</v>
      </c>
      <c r="F23" s="45">
        <v>321.26</v>
      </c>
      <c r="G23" s="41" t="s">
        <v>725</v>
      </c>
    </row>
    <row r="24" spans="1:7" ht="29.25" customHeight="1" x14ac:dyDescent="0.25">
      <c r="A24" s="291"/>
      <c r="B24" s="47" t="s">
        <v>490</v>
      </c>
      <c r="C24" s="40">
        <f t="shared" si="6"/>
        <v>249.6</v>
      </c>
      <c r="D24" s="40">
        <f t="shared" si="7"/>
        <v>252.2</v>
      </c>
      <c r="E24" s="40">
        <f t="shared" si="8"/>
        <v>254.79999999999998</v>
      </c>
      <c r="F24" s="40">
        <v>260</v>
      </c>
      <c r="G24" s="41" t="s">
        <v>725</v>
      </c>
    </row>
    <row r="25" spans="1:7" ht="29.25" customHeight="1" x14ac:dyDescent="0.25">
      <c r="A25" s="287"/>
      <c r="B25" s="47" t="s">
        <v>491</v>
      </c>
      <c r="C25" s="40">
        <f t="shared" ref="C25:C31" si="9">F25*0.96</f>
        <v>357.12</v>
      </c>
      <c r="D25" s="40">
        <f t="shared" ref="D25:D32" si="10">F25*0.97</f>
        <v>360.84</v>
      </c>
      <c r="E25" s="40">
        <f t="shared" ref="E25:E32" si="11">F25*0.98</f>
        <v>364.56</v>
      </c>
      <c r="F25" s="40">
        <v>372</v>
      </c>
      <c r="G25" s="41" t="s">
        <v>725</v>
      </c>
    </row>
    <row r="26" spans="1:7" ht="29.25" customHeight="1" x14ac:dyDescent="0.25">
      <c r="A26" s="288"/>
      <c r="B26" s="47" t="s">
        <v>492</v>
      </c>
      <c r="C26" s="40">
        <f t="shared" si="9"/>
        <v>432</v>
      </c>
      <c r="D26" s="40">
        <f t="shared" si="10"/>
        <v>436.5</v>
      </c>
      <c r="E26" s="40">
        <f t="shared" si="11"/>
        <v>441</v>
      </c>
      <c r="F26" s="40">
        <v>450</v>
      </c>
      <c r="G26" s="41" t="s">
        <v>725</v>
      </c>
    </row>
    <row r="27" spans="1:7" ht="59.25" customHeight="1" x14ac:dyDescent="0.25">
      <c r="A27" s="230"/>
      <c r="B27" s="47" t="s">
        <v>620</v>
      </c>
      <c r="C27" s="40">
        <f t="shared" si="9"/>
        <v>29.990399999999998</v>
      </c>
      <c r="D27" s="40">
        <f t="shared" si="10"/>
        <v>30.302799999999998</v>
      </c>
      <c r="E27" s="40">
        <f t="shared" si="11"/>
        <v>30.615199999999998</v>
      </c>
      <c r="F27" s="40">
        <v>31.24</v>
      </c>
      <c r="G27" s="41" t="s">
        <v>725</v>
      </c>
    </row>
    <row r="28" spans="1:7" ht="30.75" customHeight="1" x14ac:dyDescent="0.25">
      <c r="A28" s="291"/>
      <c r="B28" s="47" t="s">
        <v>530</v>
      </c>
      <c r="C28" s="40">
        <f t="shared" si="9"/>
        <v>52.127999999999993</v>
      </c>
      <c r="D28" s="40">
        <f t="shared" si="10"/>
        <v>52.670999999999992</v>
      </c>
      <c r="E28" s="40">
        <f t="shared" si="11"/>
        <v>53.213999999999999</v>
      </c>
      <c r="F28" s="40">
        <v>54.3</v>
      </c>
      <c r="G28" s="41" t="s">
        <v>725</v>
      </c>
    </row>
    <row r="29" spans="1:7" ht="18" customHeight="1" x14ac:dyDescent="0.25">
      <c r="A29" s="287"/>
      <c r="B29" s="47" t="s">
        <v>531</v>
      </c>
      <c r="C29" s="40">
        <f t="shared" si="9"/>
        <v>74.88</v>
      </c>
      <c r="D29" s="40">
        <f t="shared" si="10"/>
        <v>75.66</v>
      </c>
      <c r="E29" s="40">
        <f t="shared" si="11"/>
        <v>76.44</v>
      </c>
      <c r="F29" s="40">
        <v>78</v>
      </c>
      <c r="G29" s="41" t="s">
        <v>725</v>
      </c>
    </row>
    <row r="30" spans="1:7" ht="21" customHeight="1" x14ac:dyDescent="0.25">
      <c r="A30" s="288"/>
      <c r="B30" s="47" t="s">
        <v>837</v>
      </c>
      <c r="C30" s="40">
        <f t="shared" si="9"/>
        <v>93.11999999999999</v>
      </c>
      <c r="D30" s="40">
        <f t="shared" si="10"/>
        <v>94.09</v>
      </c>
      <c r="E30" s="40">
        <f t="shared" si="11"/>
        <v>95.06</v>
      </c>
      <c r="F30" s="40">
        <v>97</v>
      </c>
      <c r="G30" s="41" t="s">
        <v>725</v>
      </c>
    </row>
    <row r="31" spans="1:7" ht="46.5" customHeight="1" x14ac:dyDescent="0.25">
      <c r="A31" s="230"/>
      <c r="B31" s="47" t="s">
        <v>838</v>
      </c>
      <c r="C31" s="40">
        <f t="shared" si="9"/>
        <v>0</v>
      </c>
      <c r="D31" s="40">
        <f t="shared" si="10"/>
        <v>0</v>
      </c>
      <c r="E31" s="40">
        <f t="shared" si="11"/>
        <v>0</v>
      </c>
      <c r="F31" s="40">
        <v>0</v>
      </c>
      <c r="G31" s="41" t="s">
        <v>725</v>
      </c>
    </row>
    <row r="32" spans="1:7" ht="39" customHeight="1" x14ac:dyDescent="0.25">
      <c r="A32" s="230"/>
      <c r="B32" s="46" t="s">
        <v>839</v>
      </c>
      <c r="C32" s="40">
        <v>422</v>
      </c>
      <c r="D32" s="40">
        <f t="shared" si="10"/>
        <v>0</v>
      </c>
      <c r="E32" s="40">
        <f t="shared" si="11"/>
        <v>0</v>
      </c>
      <c r="F32" s="40">
        <v>0</v>
      </c>
      <c r="G32" s="41" t="s">
        <v>725</v>
      </c>
    </row>
  </sheetData>
  <mergeCells count="8">
    <mergeCell ref="A28:A30"/>
    <mergeCell ref="A1:G1"/>
    <mergeCell ref="A2:G2"/>
    <mergeCell ref="A16:A17"/>
    <mergeCell ref="A20:A23"/>
    <mergeCell ref="A24:A26"/>
    <mergeCell ref="A9:A10"/>
    <mergeCell ref="A11:A12"/>
  </mergeCells>
  <phoneticPr fontId="0" type="noConversion"/>
  <pageMargins left="0.7" right="0.7" top="0.75" bottom="0.75" header="0.3" footer="0.3"/>
  <pageSetup paperSize="9" scale="58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2"/>
  <sheetViews>
    <sheetView view="pageBreakPreview" zoomScaleSheetLayoutView="100" workbookViewId="0">
      <pane ySplit="3" topLeftCell="A4" activePane="bottomLeft" state="frozen"/>
      <selection pane="bottomLeft" activeCell="F18" sqref="F18"/>
    </sheetView>
  </sheetViews>
  <sheetFormatPr defaultRowHeight="15" x14ac:dyDescent="0.25"/>
  <cols>
    <col min="1" max="1" width="23.42578125" customWidth="1"/>
    <col min="2" max="2" width="42.85546875" customWidth="1"/>
    <col min="3" max="5" width="8.5703125" customWidth="1"/>
    <col min="6" max="6" width="8.28515625" customWidth="1"/>
    <col min="7" max="7" width="8.42578125" customWidth="1"/>
  </cols>
  <sheetData>
    <row r="1" spans="1:7" ht="66.75" customHeight="1" x14ac:dyDescent="0.25">
      <c r="A1" s="273" t="s">
        <v>1383</v>
      </c>
      <c r="B1" s="274"/>
      <c r="C1" s="274"/>
      <c r="D1" s="274"/>
      <c r="E1" s="274"/>
      <c r="F1" s="274"/>
      <c r="G1" s="275"/>
    </row>
    <row r="2" spans="1:7" ht="18.75" x14ac:dyDescent="0.3">
      <c r="A2" s="371" t="s">
        <v>628</v>
      </c>
      <c r="B2" s="372"/>
      <c r="C2" s="372"/>
      <c r="D2" s="372"/>
      <c r="E2" s="372"/>
      <c r="F2" s="372"/>
      <c r="G2" s="373"/>
    </row>
    <row r="3" spans="1:7" ht="22.5" x14ac:dyDescent="0.25">
      <c r="A3" s="17"/>
      <c r="B3" s="48" t="s">
        <v>791</v>
      </c>
      <c r="C3" s="1" t="s">
        <v>792</v>
      </c>
      <c r="D3" s="1" t="s">
        <v>793</v>
      </c>
      <c r="E3" s="1" t="s">
        <v>794</v>
      </c>
      <c r="F3" s="2" t="s">
        <v>723</v>
      </c>
      <c r="G3" s="1" t="s">
        <v>724</v>
      </c>
    </row>
    <row r="4" spans="1:7" ht="33.75" customHeight="1" x14ac:dyDescent="0.25">
      <c r="A4" s="231"/>
      <c r="B4" s="19" t="s">
        <v>63</v>
      </c>
      <c r="C4" s="24">
        <f>F4*0.96</f>
        <v>38.044800000000002</v>
      </c>
      <c r="D4" s="24">
        <f>F4*0.97</f>
        <v>38.441099999999999</v>
      </c>
      <c r="E4" s="24">
        <f>F4*0.98</f>
        <v>38.837400000000002</v>
      </c>
      <c r="F4" s="25">
        <v>39.630000000000003</v>
      </c>
      <c r="G4" s="15" t="s">
        <v>725</v>
      </c>
    </row>
    <row r="5" spans="1:7" ht="41.25" customHeight="1" x14ac:dyDescent="0.25">
      <c r="A5" s="231"/>
      <c r="B5" s="19" t="s">
        <v>118</v>
      </c>
      <c r="C5" s="14">
        <f>F5*0.96</f>
        <v>83.692800000000005</v>
      </c>
      <c r="D5" s="14">
        <f>F5*0.97</f>
        <v>84.564599999999999</v>
      </c>
      <c r="E5" s="14">
        <f>F5*0.98</f>
        <v>85.436400000000006</v>
      </c>
      <c r="F5" s="5">
        <v>87.18</v>
      </c>
      <c r="G5" s="15" t="s">
        <v>725</v>
      </c>
    </row>
    <row r="6" spans="1:7" ht="47.25" customHeight="1" x14ac:dyDescent="0.25">
      <c r="A6" s="231"/>
      <c r="B6" s="19" t="s">
        <v>68</v>
      </c>
      <c r="C6" s="14">
        <f>F6*0.96</f>
        <v>61.113599999999991</v>
      </c>
      <c r="D6" s="14">
        <f>F6*0.97</f>
        <v>61.750199999999992</v>
      </c>
      <c r="E6" s="14">
        <f>F6*0.98</f>
        <v>62.386799999999994</v>
      </c>
      <c r="F6" s="5">
        <v>63.66</v>
      </c>
      <c r="G6" s="15" t="s">
        <v>725</v>
      </c>
    </row>
    <row r="7" spans="1:7" ht="50.25" customHeight="1" x14ac:dyDescent="0.25">
      <c r="A7" s="231"/>
      <c r="B7" s="19" t="s">
        <v>69</v>
      </c>
      <c r="C7" s="14">
        <f>F7*0.96</f>
        <v>79.823999999999998</v>
      </c>
      <c r="D7" s="14">
        <f>F7*0.97</f>
        <v>80.655500000000004</v>
      </c>
      <c r="E7" s="14">
        <f>F7*0.98</f>
        <v>81.487000000000009</v>
      </c>
      <c r="F7" s="5">
        <v>83.15</v>
      </c>
      <c r="G7" s="15"/>
    </row>
    <row r="8" spans="1:7" ht="40.5" customHeight="1" x14ac:dyDescent="0.25">
      <c r="A8" s="231"/>
      <c r="B8" s="19" t="s">
        <v>27</v>
      </c>
      <c r="C8" s="14">
        <f t="shared" ref="C8:C38" si="0">F8*0.96</f>
        <v>4.1280000000000001</v>
      </c>
      <c r="D8" s="14">
        <f t="shared" ref="D8:D38" si="1">F8*0.97</f>
        <v>4.1709999999999994</v>
      </c>
      <c r="E8" s="14">
        <f t="shared" ref="E8:E38" si="2">F8*0.98</f>
        <v>4.2139999999999995</v>
      </c>
      <c r="F8" s="5">
        <v>4.3</v>
      </c>
      <c r="G8" s="15" t="s">
        <v>725</v>
      </c>
    </row>
    <row r="9" spans="1:7" ht="50.25" customHeight="1" x14ac:dyDescent="0.25">
      <c r="A9" s="231"/>
      <c r="B9" s="19" t="s">
        <v>28</v>
      </c>
      <c r="C9" s="14">
        <f t="shared" si="0"/>
        <v>33.744</v>
      </c>
      <c r="D9" s="14">
        <f t="shared" si="1"/>
        <v>34.095499999999994</v>
      </c>
      <c r="E9" s="14">
        <f t="shared" si="2"/>
        <v>34.446999999999996</v>
      </c>
      <c r="F9" s="5">
        <v>35.15</v>
      </c>
      <c r="G9" s="15" t="s">
        <v>725</v>
      </c>
    </row>
    <row r="10" spans="1:7" ht="50.25" customHeight="1" x14ac:dyDescent="0.25">
      <c r="A10" s="231"/>
      <c r="B10" s="19" t="s">
        <v>1079</v>
      </c>
      <c r="C10" s="14">
        <f t="shared" si="0"/>
        <v>766.07999999999993</v>
      </c>
      <c r="D10" s="14">
        <f t="shared" si="1"/>
        <v>774.06</v>
      </c>
      <c r="E10" s="14">
        <f t="shared" si="2"/>
        <v>782.04</v>
      </c>
      <c r="F10" s="5">
        <v>798</v>
      </c>
      <c r="G10" s="15" t="s">
        <v>360</v>
      </c>
    </row>
    <row r="11" spans="1:7" ht="50.25" customHeight="1" x14ac:dyDescent="0.25">
      <c r="A11" s="231"/>
      <c r="B11" s="19" t="s">
        <v>1077</v>
      </c>
      <c r="C11" s="14">
        <f t="shared" si="0"/>
        <v>182.4</v>
      </c>
      <c r="D11" s="14">
        <f t="shared" si="1"/>
        <v>184.29999999999998</v>
      </c>
      <c r="E11" s="14">
        <f t="shared" si="2"/>
        <v>186.2</v>
      </c>
      <c r="F11" s="5">
        <v>190</v>
      </c>
      <c r="G11" s="15" t="s">
        <v>360</v>
      </c>
    </row>
    <row r="12" spans="1:7" ht="64.5" customHeight="1" x14ac:dyDescent="0.25">
      <c r="A12" s="231"/>
      <c r="B12" s="19" t="s">
        <v>532</v>
      </c>
      <c r="C12" s="14">
        <f t="shared" si="0"/>
        <v>288</v>
      </c>
      <c r="D12" s="14">
        <f t="shared" si="1"/>
        <v>291</v>
      </c>
      <c r="E12" s="14">
        <f t="shared" si="2"/>
        <v>294</v>
      </c>
      <c r="F12" s="5">
        <v>300</v>
      </c>
      <c r="G12" s="15" t="s">
        <v>733</v>
      </c>
    </row>
    <row r="13" spans="1:7" ht="67.900000000000006" customHeight="1" x14ac:dyDescent="0.25">
      <c r="A13" s="231"/>
      <c r="B13" s="19" t="s">
        <v>1078</v>
      </c>
      <c r="C13" s="14">
        <f t="shared" si="0"/>
        <v>591.36</v>
      </c>
      <c r="D13" s="14">
        <f t="shared" si="1"/>
        <v>597.52</v>
      </c>
      <c r="E13" s="14">
        <f t="shared" si="2"/>
        <v>603.67999999999995</v>
      </c>
      <c r="F13" s="5">
        <v>616</v>
      </c>
      <c r="G13" s="15" t="s">
        <v>360</v>
      </c>
    </row>
    <row r="14" spans="1:7" ht="53.25" customHeight="1" x14ac:dyDescent="0.25">
      <c r="A14" s="231"/>
      <c r="B14" s="19" t="s">
        <v>1080</v>
      </c>
      <c r="C14" s="14">
        <f t="shared" si="0"/>
        <v>591.36</v>
      </c>
      <c r="D14" s="14">
        <f t="shared" si="1"/>
        <v>597.52</v>
      </c>
      <c r="E14" s="14">
        <f t="shared" si="2"/>
        <v>603.67999999999995</v>
      </c>
      <c r="F14" s="5">
        <v>616</v>
      </c>
      <c r="G14" s="15" t="s">
        <v>360</v>
      </c>
    </row>
    <row r="15" spans="1:7" ht="54" customHeight="1" x14ac:dyDescent="0.25">
      <c r="A15" s="231"/>
      <c r="B15" s="19" t="s">
        <v>1081</v>
      </c>
      <c r="C15" s="14">
        <f>F15*0.96</f>
        <v>591.36</v>
      </c>
      <c r="D15" s="14">
        <f>F15*0.97</f>
        <v>597.52</v>
      </c>
      <c r="E15" s="14">
        <f>F15*0.98</f>
        <v>603.67999999999995</v>
      </c>
      <c r="F15" s="5">
        <v>616</v>
      </c>
      <c r="G15" s="15" t="s">
        <v>360</v>
      </c>
    </row>
    <row r="16" spans="1:7" ht="63" customHeight="1" x14ac:dyDescent="0.25">
      <c r="A16" s="231"/>
      <c r="B16" s="19" t="s">
        <v>1082</v>
      </c>
      <c r="C16" s="14">
        <f t="shared" si="0"/>
        <v>591.36</v>
      </c>
      <c r="D16" s="14">
        <f t="shared" si="1"/>
        <v>597.52</v>
      </c>
      <c r="E16" s="14">
        <f t="shared" si="2"/>
        <v>603.67999999999995</v>
      </c>
      <c r="F16" s="5">
        <v>616</v>
      </c>
      <c r="G16" s="15" t="s">
        <v>360</v>
      </c>
    </row>
    <row r="17" spans="1:7" ht="67.5" customHeight="1" x14ac:dyDescent="0.25">
      <c r="A17" s="231"/>
      <c r="B17" s="19" t="s">
        <v>1083</v>
      </c>
      <c r="C17" s="14">
        <f t="shared" si="0"/>
        <v>591.36</v>
      </c>
      <c r="D17" s="14">
        <f t="shared" si="1"/>
        <v>597.52</v>
      </c>
      <c r="E17" s="14">
        <f t="shared" si="2"/>
        <v>603.67999999999995</v>
      </c>
      <c r="F17" s="5">
        <v>616</v>
      </c>
      <c r="G17" s="15" t="s">
        <v>725</v>
      </c>
    </row>
    <row r="18" spans="1:7" ht="21.75" customHeight="1" x14ac:dyDescent="0.25">
      <c r="A18" s="291"/>
      <c r="B18" s="19" t="s">
        <v>29</v>
      </c>
      <c r="C18" s="14">
        <f t="shared" si="0"/>
        <v>182.68800000000002</v>
      </c>
      <c r="D18" s="14">
        <f t="shared" si="1"/>
        <v>184.59100000000001</v>
      </c>
      <c r="E18" s="14">
        <f t="shared" si="2"/>
        <v>186.494</v>
      </c>
      <c r="F18" s="5">
        <v>190.3</v>
      </c>
      <c r="G18" s="15" t="s">
        <v>725</v>
      </c>
    </row>
    <row r="19" spans="1:7" ht="20.25" customHeight="1" x14ac:dyDescent="0.25">
      <c r="A19" s="288"/>
      <c r="B19" s="19" t="s">
        <v>30</v>
      </c>
      <c r="C19" s="14">
        <f t="shared" si="0"/>
        <v>198.84479999999999</v>
      </c>
      <c r="D19" s="14">
        <f t="shared" si="1"/>
        <v>200.9161</v>
      </c>
      <c r="E19" s="14">
        <f t="shared" si="2"/>
        <v>202.98739999999998</v>
      </c>
      <c r="F19" s="5">
        <v>207.13</v>
      </c>
      <c r="G19" s="15" t="s">
        <v>725</v>
      </c>
    </row>
    <row r="20" spans="1:7" ht="45.75" customHeight="1" x14ac:dyDescent="0.25">
      <c r="A20" s="231"/>
      <c r="B20" s="19" t="s">
        <v>31</v>
      </c>
      <c r="C20" s="14">
        <f t="shared" si="0"/>
        <v>98.88</v>
      </c>
      <c r="D20" s="14">
        <f t="shared" si="1"/>
        <v>99.91</v>
      </c>
      <c r="E20" s="14">
        <f t="shared" si="2"/>
        <v>100.94</v>
      </c>
      <c r="F20" s="5">
        <v>103</v>
      </c>
      <c r="G20" s="15" t="s">
        <v>725</v>
      </c>
    </row>
    <row r="21" spans="1:7" ht="44.25" customHeight="1" x14ac:dyDescent="0.25">
      <c r="A21" s="231"/>
      <c r="B21" s="19" t="s">
        <v>43</v>
      </c>
      <c r="C21" s="14">
        <f t="shared" si="0"/>
        <v>264</v>
      </c>
      <c r="D21" s="14">
        <f t="shared" si="1"/>
        <v>266.75</v>
      </c>
      <c r="E21" s="14">
        <f t="shared" si="2"/>
        <v>269.5</v>
      </c>
      <c r="F21" s="5">
        <v>275</v>
      </c>
      <c r="G21" s="15" t="s">
        <v>725</v>
      </c>
    </row>
    <row r="22" spans="1:7" ht="34.5" customHeight="1" x14ac:dyDescent="0.25">
      <c r="A22" s="231"/>
      <c r="B22" s="19" t="s">
        <v>126</v>
      </c>
      <c r="C22" s="14">
        <f>F22*0.96</f>
        <v>5.3759999999999994</v>
      </c>
      <c r="D22" s="14">
        <f>F22*0.97</f>
        <v>5.4319999999999995</v>
      </c>
      <c r="E22" s="14">
        <f>F22*0.98</f>
        <v>5.4879999999999995</v>
      </c>
      <c r="F22" s="5">
        <v>5.6</v>
      </c>
      <c r="G22" s="15" t="s">
        <v>725</v>
      </c>
    </row>
    <row r="23" spans="1:7" ht="60.75" customHeight="1" x14ac:dyDescent="0.25">
      <c r="A23" s="231"/>
      <c r="B23" s="19" t="s">
        <v>81</v>
      </c>
      <c r="C23" s="14">
        <f t="shared" si="0"/>
        <v>36.96</v>
      </c>
      <c r="D23" s="14">
        <f t="shared" si="1"/>
        <v>37.344999999999999</v>
      </c>
      <c r="E23" s="14">
        <f t="shared" si="2"/>
        <v>37.729999999999997</v>
      </c>
      <c r="F23" s="5">
        <v>38.5</v>
      </c>
      <c r="G23" s="15" t="s">
        <v>725</v>
      </c>
    </row>
    <row r="24" spans="1:7" ht="31.5" customHeight="1" x14ac:dyDescent="0.25">
      <c r="A24" s="231"/>
      <c r="B24" s="19" t="s">
        <v>998</v>
      </c>
      <c r="C24" s="14">
        <f>F24*0.96</f>
        <v>1.6319999999999999</v>
      </c>
      <c r="D24" s="14">
        <f>F24*0.97</f>
        <v>1.649</v>
      </c>
      <c r="E24" s="14">
        <f>F24*0.98</f>
        <v>1.6659999999999999</v>
      </c>
      <c r="F24" s="5">
        <v>1.7</v>
      </c>
      <c r="G24" s="15">
        <v>1000</v>
      </c>
    </row>
    <row r="25" spans="1:7" ht="28.5" customHeight="1" x14ac:dyDescent="0.25">
      <c r="A25" s="291"/>
      <c r="B25" s="19" t="s">
        <v>677</v>
      </c>
      <c r="C25" s="14">
        <v>0.42</v>
      </c>
      <c r="D25" s="14">
        <f t="shared" si="1"/>
        <v>0.42680000000000001</v>
      </c>
      <c r="E25" s="14">
        <f t="shared" si="2"/>
        <v>0.43119999999999997</v>
      </c>
      <c r="F25" s="5">
        <v>0.44</v>
      </c>
      <c r="G25" s="15">
        <v>1000</v>
      </c>
    </row>
    <row r="26" spans="1:7" x14ac:dyDescent="0.25">
      <c r="A26" s="288"/>
      <c r="B26" s="19" t="s">
        <v>678</v>
      </c>
      <c r="C26" s="14">
        <f t="shared" si="0"/>
        <v>0.65280000000000005</v>
      </c>
      <c r="D26" s="14">
        <f t="shared" si="1"/>
        <v>0.65960000000000008</v>
      </c>
      <c r="E26" s="14">
        <f t="shared" si="2"/>
        <v>0.66639999999999999</v>
      </c>
      <c r="F26" s="5">
        <v>0.68</v>
      </c>
      <c r="G26" s="15">
        <v>1000</v>
      </c>
    </row>
    <row r="27" spans="1:7" ht="46.5" customHeight="1" x14ac:dyDescent="0.25">
      <c r="A27" s="231"/>
      <c r="B27" s="19" t="s">
        <v>396</v>
      </c>
      <c r="C27" s="14">
        <f t="shared" si="0"/>
        <v>85.44</v>
      </c>
      <c r="D27" s="14">
        <f t="shared" si="1"/>
        <v>86.33</v>
      </c>
      <c r="E27" s="14">
        <f t="shared" si="2"/>
        <v>87.22</v>
      </c>
      <c r="F27" s="5">
        <v>89</v>
      </c>
      <c r="G27" s="15" t="s">
        <v>725</v>
      </c>
    </row>
    <row r="28" spans="1:7" ht="25.5" customHeight="1" x14ac:dyDescent="0.25">
      <c r="A28" s="291"/>
      <c r="B28" s="19" t="s">
        <v>1354</v>
      </c>
      <c r="C28" s="14">
        <f t="shared" si="0"/>
        <v>411.84</v>
      </c>
      <c r="D28" s="14">
        <f t="shared" si="1"/>
        <v>416.13</v>
      </c>
      <c r="E28" s="14">
        <f t="shared" si="2"/>
        <v>420.42</v>
      </c>
      <c r="F28" s="5">
        <v>429</v>
      </c>
      <c r="G28" s="15" t="s">
        <v>1355</v>
      </c>
    </row>
    <row r="29" spans="1:7" ht="25.5" customHeight="1" x14ac:dyDescent="0.25">
      <c r="A29" s="287"/>
      <c r="B29" s="19" t="s">
        <v>1356</v>
      </c>
      <c r="C29" s="14">
        <f t="shared" si="0"/>
        <v>510.71999999999997</v>
      </c>
      <c r="D29" s="14">
        <f t="shared" si="1"/>
        <v>516.04</v>
      </c>
      <c r="E29" s="14">
        <f t="shared" si="2"/>
        <v>521.36</v>
      </c>
      <c r="F29" s="5">
        <v>532</v>
      </c>
      <c r="G29" s="15">
        <v>15</v>
      </c>
    </row>
    <row r="30" spans="1:7" x14ac:dyDescent="0.25">
      <c r="A30" s="288"/>
      <c r="B30" s="19" t="s">
        <v>84</v>
      </c>
      <c r="C30" s="14">
        <f t="shared" si="0"/>
        <v>724.8</v>
      </c>
      <c r="D30" s="14">
        <f t="shared" si="1"/>
        <v>732.35</v>
      </c>
      <c r="E30" s="14">
        <f t="shared" si="2"/>
        <v>739.9</v>
      </c>
      <c r="F30" s="5">
        <v>755</v>
      </c>
      <c r="G30" s="15" t="s">
        <v>376</v>
      </c>
    </row>
    <row r="31" spans="1:7" x14ac:dyDescent="0.25">
      <c r="A31" s="291"/>
      <c r="B31" s="19" t="s">
        <v>85</v>
      </c>
      <c r="C31" s="14">
        <f t="shared" si="0"/>
        <v>24.96</v>
      </c>
      <c r="D31" s="14">
        <f t="shared" si="1"/>
        <v>25.22</v>
      </c>
      <c r="E31" s="14">
        <f t="shared" si="2"/>
        <v>25.48</v>
      </c>
      <c r="F31" s="5">
        <v>26</v>
      </c>
      <c r="G31" s="15" t="s">
        <v>733</v>
      </c>
    </row>
    <row r="32" spans="1:7" ht="22.5" x14ac:dyDescent="0.25">
      <c r="A32" s="287"/>
      <c r="B32" s="19" t="s">
        <v>727</v>
      </c>
      <c r="C32" s="14">
        <f t="shared" si="0"/>
        <v>24.96</v>
      </c>
      <c r="D32" s="14">
        <f t="shared" si="1"/>
        <v>25.22</v>
      </c>
      <c r="E32" s="14">
        <f t="shared" si="2"/>
        <v>25.48</v>
      </c>
      <c r="F32" s="5">
        <v>26</v>
      </c>
      <c r="G32" s="15" t="s">
        <v>733</v>
      </c>
    </row>
    <row r="33" spans="1:7" x14ac:dyDescent="0.25">
      <c r="A33" s="287"/>
      <c r="B33" s="19" t="s">
        <v>728</v>
      </c>
      <c r="C33" s="14">
        <f t="shared" si="0"/>
        <v>24.96</v>
      </c>
      <c r="D33" s="14">
        <f t="shared" si="1"/>
        <v>25.22</v>
      </c>
      <c r="E33" s="14">
        <f t="shared" si="2"/>
        <v>25.48</v>
      </c>
      <c r="F33" s="5">
        <v>26</v>
      </c>
      <c r="G33" s="15" t="s">
        <v>733</v>
      </c>
    </row>
    <row r="34" spans="1:7" x14ac:dyDescent="0.25">
      <c r="A34" s="288"/>
      <c r="B34" s="19" t="s">
        <v>729</v>
      </c>
      <c r="C34" s="14">
        <f t="shared" si="0"/>
        <v>24.96</v>
      </c>
      <c r="D34" s="14">
        <f t="shared" si="1"/>
        <v>25.22</v>
      </c>
      <c r="E34" s="14">
        <f t="shared" si="2"/>
        <v>25.48</v>
      </c>
      <c r="F34" s="5">
        <v>26</v>
      </c>
      <c r="G34" s="15" t="s">
        <v>733</v>
      </c>
    </row>
    <row r="35" spans="1:7" ht="42.75" customHeight="1" x14ac:dyDescent="0.25">
      <c r="A35" s="231"/>
      <c r="B35" s="19" t="s">
        <v>617</v>
      </c>
      <c r="C35" s="14">
        <f t="shared" si="0"/>
        <v>8.64</v>
      </c>
      <c r="D35" s="14">
        <f t="shared" si="1"/>
        <v>8.73</v>
      </c>
      <c r="E35" s="14">
        <f t="shared" si="2"/>
        <v>8.82</v>
      </c>
      <c r="F35" s="5">
        <v>9</v>
      </c>
      <c r="G35" s="15" t="s">
        <v>1357</v>
      </c>
    </row>
    <row r="36" spans="1:7" ht="50.25" customHeight="1" x14ac:dyDescent="0.25">
      <c r="A36" s="17"/>
      <c r="B36" s="19" t="s">
        <v>1469</v>
      </c>
      <c r="C36" s="14">
        <f t="shared" si="0"/>
        <v>120</v>
      </c>
      <c r="D36" s="14">
        <f t="shared" si="1"/>
        <v>121.25</v>
      </c>
      <c r="E36" s="14">
        <f t="shared" si="2"/>
        <v>122.5</v>
      </c>
      <c r="F36" s="5">
        <v>125</v>
      </c>
      <c r="G36" s="15" t="s">
        <v>725</v>
      </c>
    </row>
    <row r="37" spans="1:7" ht="42.75" customHeight="1" x14ac:dyDescent="0.25">
      <c r="A37" s="17"/>
      <c r="B37" s="19" t="s">
        <v>1470</v>
      </c>
      <c r="C37" s="14">
        <f t="shared" si="0"/>
        <v>168</v>
      </c>
      <c r="D37" s="14">
        <f t="shared" si="1"/>
        <v>169.75</v>
      </c>
      <c r="E37" s="14">
        <f t="shared" si="2"/>
        <v>171.5</v>
      </c>
      <c r="F37" s="5">
        <v>175</v>
      </c>
      <c r="G37" s="15" t="s">
        <v>725</v>
      </c>
    </row>
    <row r="38" spans="1:7" x14ac:dyDescent="0.25">
      <c r="A38" s="291"/>
      <c r="B38" s="234" t="s">
        <v>1064</v>
      </c>
      <c r="C38" s="14">
        <f t="shared" si="0"/>
        <v>75.70559999999999</v>
      </c>
      <c r="D38" s="14">
        <f t="shared" si="1"/>
        <v>76.494199999999992</v>
      </c>
      <c r="E38" s="14">
        <f t="shared" si="2"/>
        <v>77.282799999999995</v>
      </c>
      <c r="F38" s="5">
        <v>78.86</v>
      </c>
      <c r="G38" s="15" t="s">
        <v>725</v>
      </c>
    </row>
    <row r="39" spans="1:7" x14ac:dyDescent="0.25">
      <c r="A39" s="287"/>
      <c r="B39" s="234" t="s">
        <v>1065</v>
      </c>
      <c r="C39" s="14">
        <f>F39*0.96</f>
        <v>146.16</v>
      </c>
      <c r="D39" s="14">
        <f t="shared" ref="D39:D49" si="3">F39*0.97</f>
        <v>147.6825</v>
      </c>
      <c r="E39" s="14">
        <f t="shared" ref="E39:E49" si="4">F39*0.98</f>
        <v>149.20499999999998</v>
      </c>
      <c r="F39" s="5">
        <v>152.25</v>
      </c>
      <c r="G39" s="15" t="s">
        <v>725</v>
      </c>
    </row>
    <row r="40" spans="1:7" x14ac:dyDescent="0.25">
      <c r="A40" s="287"/>
      <c r="B40" s="19" t="s">
        <v>1063</v>
      </c>
      <c r="C40" s="14">
        <f>F40*0.96</f>
        <v>268.8</v>
      </c>
      <c r="D40" s="14">
        <f t="shared" si="3"/>
        <v>271.59999999999997</v>
      </c>
      <c r="E40" s="14">
        <f t="shared" si="4"/>
        <v>274.39999999999998</v>
      </c>
      <c r="F40" s="5">
        <v>280</v>
      </c>
      <c r="G40" s="15" t="s">
        <v>725</v>
      </c>
    </row>
    <row r="41" spans="1:7" x14ac:dyDescent="0.25">
      <c r="A41" s="287"/>
      <c r="B41" s="19" t="s">
        <v>1066</v>
      </c>
      <c r="C41" s="14">
        <f t="shared" ref="C41:C52" si="5">F41*0.96</f>
        <v>473.76</v>
      </c>
      <c r="D41" s="14">
        <f t="shared" si="3"/>
        <v>478.69499999999999</v>
      </c>
      <c r="E41" s="14">
        <f t="shared" si="4"/>
        <v>483.63</v>
      </c>
      <c r="F41" s="5">
        <v>493.5</v>
      </c>
      <c r="G41" s="15" t="s">
        <v>725</v>
      </c>
    </row>
    <row r="42" spans="1:7" ht="25.5" customHeight="1" x14ac:dyDescent="0.25">
      <c r="A42" s="291"/>
      <c r="B42" s="19" t="s">
        <v>1471</v>
      </c>
      <c r="C42" s="14">
        <f t="shared" si="5"/>
        <v>108.47999999999999</v>
      </c>
      <c r="D42" s="14">
        <f t="shared" si="3"/>
        <v>109.61</v>
      </c>
      <c r="E42" s="14">
        <f t="shared" si="4"/>
        <v>110.74</v>
      </c>
      <c r="F42" s="5">
        <v>113</v>
      </c>
      <c r="G42" s="15" t="s">
        <v>725</v>
      </c>
    </row>
    <row r="43" spans="1:7" ht="34.5" customHeight="1" x14ac:dyDescent="0.25">
      <c r="A43" s="288"/>
      <c r="B43" s="19" t="s">
        <v>1472</v>
      </c>
      <c r="C43" s="14">
        <f t="shared" si="5"/>
        <v>128.63999999999999</v>
      </c>
      <c r="D43" s="14">
        <f t="shared" si="3"/>
        <v>129.97999999999999</v>
      </c>
      <c r="E43" s="14">
        <f t="shared" si="4"/>
        <v>131.32</v>
      </c>
      <c r="F43" s="5">
        <v>134</v>
      </c>
      <c r="G43" s="15" t="s">
        <v>725</v>
      </c>
    </row>
    <row r="44" spans="1:7" ht="33" customHeight="1" x14ac:dyDescent="0.25">
      <c r="A44" s="291"/>
      <c r="B44" s="19" t="s">
        <v>1473</v>
      </c>
      <c r="C44" s="14">
        <f t="shared" si="5"/>
        <v>258.24</v>
      </c>
      <c r="D44" s="14">
        <f t="shared" si="3"/>
        <v>260.93</v>
      </c>
      <c r="E44" s="14">
        <f t="shared" si="4"/>
        <v>263.62</v>
      </c>
      <c r="F44" s="5">
        <v>269</v>
      </c>
      <c r="G44" s="15" t="s">
        <v>725</v>
      </c>
    </row>
    <row r="45" spans="1:7" ht="33.75" customHeight="1" x14ac:dyDescent="0.25">
      <c r="A45" s="288"/>
      <c r="B45" s="19" t="s">
        <v>1474</v>
      </c>
      <c r="C45" s="14">
        <f t="shared" si="5"/>
        <v>238.07999999999998</v>
      </c>
      <c r="D45" s="14">
        <f t="shared" si="3"/>
        <v>240.56</v>
      </c>
      <c r="E45" s="14">
        <f t="shared" si="4"/>
        <v>243.04</v>
      </c>
      <c r="F45" s="5">
        <v>248</v>
      </c>
      <c r="G45" s="15" t="s">
        <v>725</v>
      </c>
    </row>
    <row r="46" spans="1:7" ht="35.25" customHeight="1" x14ac:dyDescent="0.25">
      <c r="A46" s="291"/>
      <c r="B46" s="19" t="s">
        <v>1475</v>
      </c>
      <c r="C46" s="14">
        <f t="shared" si="5"/>
        <v>223.67999999999998</v>
      </c>
      <c r="D46" s="14">
        <f t="shared" si="3"/>
        <v>226.01</v>
      </c>
      <c r="E46" s="14">
        <f t="shared" si="4"/>
        <v>228.34</v>
      </c>
      <c r="F46" s="5">
        <v>233</v>
      </c>
      <c r="G46" s="15" t="s">
        <v>725</v>
      </c>
    </row>
    <row r="47" spans="1:7" ht="23.25" customHeight="1" x14ac:dyDescent="0.25">
      <c r="A47" s="287"/>
      <c r="B47" s="19" t="s">
        <v>1476</v>
      </c>
      <c r="C47" s="14">
        <f t="shared" si="5"/>
        <v>250.56</v>
      </c>
      <c r="D47" s="14">
        <f t="shared" si="3"/>
        <v>253.17</v>
      </c>
      <c r="E47" s="14">
        <f t="shared" si="4"/>
        <v>255.78</v>
      </c>
      <c r="F47" s="5">
        <v>261</v>
      </c>
      <c r="G47" s="15" t="s">
        <v>725</v>
      </c>
    </row>
    <row r="48" spans="1:7" ht="22.5" x14ac:dyDescent="0.25">
      <c r="A48" s="287"/>
      <c r="B48" s="19" t="s">
        <v>1477</v>
      </c>
      <c r="C48" s="14">
        <f t="shared" si="5"/>
        <v>261.12</v>
      </c>
      <c r="D48" s="14">
        <f t="shared" si="3"/>
        <v>263.83999999999997</v>
      </c>
      <c r="E48" s="14">
        <f t="shared" si="4"/>
        <v>266.56</v>
      </c>
      <c r="F48" s="5">
        <v>272</v>
      </c>
      <c r="G48" s="15" t="s">
        <v>725</v>
      </c>
    </row>
    <row r="49" spans="1:7" x14ac:dyDescent="0.25">
      <c r="A49" s="288"/>
      <c r="B49" s="19" t="s">
        <v>1478</v>
      </c>
      <c r="C49" s="14">
        <f t="shared" si="5"/>
        <v>250.56</v>
      </c>
      <c r="D49" s="14">
        <f t="shared" si="3"/>
        <v>253.17</v>
      </c>
      <c r="E49" s="14">
        <f t="shared" si="4"/>
        <v>255.78</v>
      </c>
      <c r="F49" s="5">
        <v>261</v>
      </c>
      <c r="G49" s="15" t="s">
        <v>725</v>
      </c>
    </row>
    <row r="50" spans="1:7" ht="46.5" customHeight="1" x14ac:dyDescent="0.25">
      <c r="A50" s="231"/>
      <c r="B50" s="19" t="s">
        <v>616</v>
      </c>
      <c r="C50" s="14">
        <f t="shared" si="5"/>
        <v>4.6272000000000002</v>
      </c>
      <c r="D50" s="14">
        <f t="shared" ref="D50:D52" si="6">F50*0.97</f>
        <v>4.6753999999999998</v>
      </c>
      <c r="E50" s="14">
        <f t="shared" ref="E50:E52" si="7">F50*0.98</f>
        <v>4.7236000000000002</v>
      </c>
      <c r="F50" s="5">
        <v>4.82</v>
      </c>
      <c r="G50" s="15" t="s">
        <v>905</v>
      </c>
    </row>
    <row r="51" spans="1:7" ht="48.75" customHeight="1" x14ac:dyDescent="0.25">
      <c r="A51" s="231"/>
      <c r="B51" s="19" t="s">
        <v>995</v>
      </c>
      <c r="C51" s="14">
        <f>F51*0.96</f>
        <v>345.59999999999997</v>
      </c>
      <c r="D51" s="14">
        <f t="shared" si="6"/>
        <v>349.2</v>
      </c>
      <c r="E51" s="14">
        <f t="shared" si="7"/>
        <v>352.8</v>
      </c>
      <c r="F51" s="5">
        <v>360</v>
      </c>
      <c r="G51" s="15">
        <v>20</v>
      </c>
    </row>
    <row r="52" spans="1:7" ht="72.75" customHeight="1" x14ac:dyDescent="0.25">
      <c r="A52" s="231"/>
      <c r="B52" s="19" t="s">
        <v>994</v>
      </c>
      <c r="C52" s="14">
        <f t="shared" si="5"/>
        <v>297.59999999999997</v>
      </c>
      <c r="D52" s="14">
        <f t="shared" si="6"/>
        <v>300.7</v>
      </c>
      <c r="E52" s="14">
        <f t="shared" si="7"/>
        <v>303.8</v>
      </c>
      <c r="F52" s="5">
        <v>310</v>
      </c>
      <c r="G52" s="15">
        <v>20</v>
      </c>
    </row>
  </sheetData>
  <mergeCells count="10">
    <mergeCell ref="A44:A45"/>
    <mergeCell ref="A46:A49"/>
    <mergeCell ref="A28:A30"/>
    <mergeCell ref="A31:A34"/>
    <mergeCell ref="A38:A41"/>
    <mergeCell ref="A1:G1"/>
    <mergeCell ref="A2:G2"/>
    <mergeCell ref="A18:A19"/>
    <mergeCell ref="A25:A26"/>
    <mergeCell ref="A42:A43"/>
  </mergeCells>
  <pageMargins left="0.7" right="0.7" top="0.75" bottom="0.75" header="0.3" footer="0.3"/>
  <pageSetup paperSize="9" scale="76" fitToHeight="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42"/>
  <sheetViews>
    <sheetView view="pageBreakPreview" zoomScaleSheetLayoutView="100" workbookViewId="0">
      <pane ySplit="1" topLeftCell="A2" activePane="bottomLeft" state="frozen"/>
      <selection pane="bottomLeft" activeCell="F126" sqref="F126"/>
    </sheetView>
  </sheetViews>
  <sheetFormatPr defaultRowHeight="15" x14ac:dyDescent="0.25"/>
  <cols>
    <col min="1" max="1" width="23.42578125" customWidth="1"/>
    <col min="2" max="2" width="42.85546875" customWidth="1"/>
    <col min="3" max="5" width="8.5703125" customWidth="1"/>
    <col min="6" max="6" width="8.28515625" customWidth="1"/>
    <col min="7" max="7" width="8.42578125" customWidth="1"/>
  </cols>
  <sheetData>
    <row r="1" spans="1:7" ht="66.75" customHeight="1" x14ac:dyDescent="0.25">
      <c r="A1" s="273" t="s">
        <v>1383</v>
      </c>
      <c r="B1" s="274"/>
      <c r="C1" s="274"/>
      <c r="D1" s="274"/>
      <c r="E1" s="274"/>
      <c r="F1" s="274"/>
      <c r="G1" s="275"/>
    </row>
    <row r="2" spans="1:7" ht="21" x14ac:dyDescent="0.35">
      <c r="A2" s="374" t="s">
        <v>629</v>
      </c>
      <c r="B2" s="374"/>
      <c r="C2" s="374"/>
      <c r="D2" s="374"/>
      <c r="E2" s="374"/>
      <c r="F2" s="374"/>
      <c r="G2" s="374"/>
    </row>
    <row r="3" spans="1:7" x14ac:dyDescent="0.25">
      <c r="A3" s="291"/>
      <c r="B3" s="49" t="s">
        <v>906</v>
      </c>
      <c r="C3" s="45">
        <f>F3*0.96</f>
        <v>2.496</v>
      </c>
      <c r="D3" s="45">
        <f>F3*0.97</f>
        <v>2.5219999999999998</v>
      </c>
      <c r="E3" s="45">
        <f>F3*0.98</f>
        <v>2.548</v>
      </c>
      <c r="F3" s="45">
        <v>2.6</v>
      </c>
      <c r="G3" s="41">
        <v>2000</v>
      </c>
    </row>
    <row r="4" spans="1:7" x14ac:dyDescent="0.25">
      <c r="A4" s="287"/>
      <c r="B4" s="49" t="s">
        <v>907</v>
      </c>
      <c r="C4" s="45">
        <f>F4*0.96</f>
        <v>2.496</v>
      </c>
      <c r="D4" s="45">
        <f>F4*0.97</f>
        <v>2.5219999999999998</v>
      </c>
      <c r="E4" s="45">
        <f>F4*0.98</f>
        <v>2.548</v>
      </c>
      <c r="F4" s="45">
        <v>2.6</v>
      </c>
      <c r="G4" s="41">
        <v>2000</v>
      </c>
    </row>
    <row r="5" spans="1:7" x14ac:dyDescent="0.25">
      <c r="A5" s="287"/>
      <c r="B5" s="49" t="s">
        <v>908</v>
      </c>
      <c r="C5" s="45">
        <f>F5*0.96</f>
        <v>2.7839999999999998</v>
      </c>
      <c r="D5" s="45">
        <f>F5*0.97</f>
        <v>2.8129999999999997</v>
      </c>
      <c r="E5" s="45">
        <f>F5*0.98</f>
        <v>2.8420000000000001</v>
      </c>
      <c r="F5" s="45">
        <v>2.9</v>
      </c>
      <c r="G5" s="41">
        <v>2000</v>
      </c>
    </row>
    <row r="6" spans="1:7" x14ac:dyDescent="0.25">
      <c r="A6" s="287"/>
      <c r="B6" s="49" t="s">
        <v>1358</v>
      </c>
      <c r="C6" s="45">
        <f>F6*0.96</f>
        <v>2.976</v>
      </c>
      <c r="D6" s="45">
        <f>F6*0.97</f>
        <v>3.0070000000000001</v>
      </c>
      <c r="E6" s="45">
        <f>F6*0.98</f>
        <v>3.0379999999999998</v>
      </c>
      <c r="F6" s="45">
        <v>3.1</v>
      </c>
      <c r="G6" s="41">
        <v>2000</v>
      </c>
    </row>
    <row r="7" spans="1:7" x14ac:dyDescent="0.25">
      <c r="A7" s="287"/>
      <c r="B7" s="49" t="s">
        <v>1359</v>
      </c>
      <c r="C7" s="45">
        <f>F7*0.96</f>
        <v>3.1679999999999997</v>
      </c>
      <c r="D7" s="45">
        <f>F7*0.97</f>
        <v>3.2009999999999996</v>
      </c>
      <c r="E7" s="45">
        <f>F7*0.98</f>
        <v>3.234</v>
      </c>
      <c r="F7" s="45">
        <v>3.3</v>
      </c>
      <c r="G7" s="41" t="s">
        <v>120</v>
      </c>
    </row>
    <row r="8" spans="1:7" x14ac:dyDescent="0.25">
      <c r="A8" s="287"/>
      <c r="B8" s="49" t="s">
        <v>909</v>
      </c>
      <c r="C8" s="45">
        <f t="shared" ref="C8:C29" si="0">F8*0.96</f>
        <v>3.36</v>
      </c>
      <c r="D8" s="45">
        <f t="shared" ref="D8:D29" si="1">F8*0.97</f>
        <v>3.395</v>
      </c>
      <c r="E8" s="45">
        <f t="shared" ref="E8:E29" si="2">F8*0.98</f>
        <v>3.4299999999999997</v>
      </c>
      <c r="F8" s="45">
        <v>3.5</v>
      </c>
      <c r="G8" s="41">
        <v>2000</v>
      </c>
    </row>
    <row r="9" spans="1:7" x14ac:dyDescent="0.25">
      <c r="A9" s="287"/>
      <c r="B9" s="49" t="s">
        <v>910</v>
      </c>
      <c r="C9" s="45">
        <f t="shared" si="0"/>
        <v>3.6479999999999997</v>
      </c>
      <c r="D9" s="45">
        <f t="shared" si="1"/>
        <v>3.6859999999999999</v>
      </c>
      <c r="E9" s="45">
        <f t="shared" si="2"/>
        <v>3.7239999999999998</v>
      </c>
      <c r="F9" s="45">
        <v>3.8</v>
      </c>
      <c r="G9" s="41">
        <v>1500</v>
      </c>
    </row>
    <row r="10" spans="1:7" x14ac:dyDescent="0.25">
      <c r="A10" s="287"/>
      <c r="B10" s="49" t="s">
        <v>911</v>
      </c>
      <c r="C10" s="45">
        <f t="shared" si="0"/>
        <v>3.9359999999999995</v>
      </c>
      <c r="D10" s="45">
        <f t="shared" si="1"/>
        <v>3.9769999999999994</v>
      </c>
      <c r="E10" s="45">
        <f t="shared" si="2"/>
        <v>4.0179999999999998</v>
      </c>
      <c r="F10" s="45">
        <v>4.0999999999999996</v>
      </c>
      <c r="G10" s="41">
        <v>1000</v>
      </c>
    </row>
    <row r="11" spans="1:7" x14ac:dyDescent="0.25">
      <c r="A11" s="287"/>
      <c r="B11" s="49" t="s">
        <v>912</v>
      </c>
      <c r="C11" s="45">
        <f t="shared" si="0"/>
        <v>4.32</v>
      </c>
      <c r="D11" s="45">
        <f t="shared" si="1"/>
        <v>4.3650000000000002</v>
      </c>
      <c r="E11" s="45">
        <f t="shared" si="2"/>
        <v>4.41</v>
      </c>
      <c r="F11" s="45">
        <v>4.5</v>
      </c>
      <c r="G11" s="41">
        <v>1000</v>
      </c>
    </row>
    <row r="12" spans="1:7" x14ac:dyDescent="0.25">
      <c r="A12" s="287"/>
      <c r="B12" s="49" t="s">
        <v>74</v>
      </c>
      <c r="C12" s="45">
        <f>F12*0.96</f>
        <v>4.5119999999999996</v>
      </c>
      <c r="D12" s="45">
        <f>F12*0.97</f>
        <v>4.5590000000000002</v>
      </c>
      <c r="E12" s="45">
        <f>F12*0.98</f>
        <v>4.6059999999999999</v>
      </c>
      <c r="F12" s="45">
        <v>4.7</v>
      </c>
      <c r="G12" s="41">
        <v>1000</v>
      </c>
    </row>
    <row r="13" spans="1:7" x14ac:dyDescent="0.25">
      <c r="A13" s="287"/>
      <c r="B13" s="49" t="s">
        <v>75</v>
      </c>
      <c r="C13" s="45">
        <f t="shared" si="0"/>
        <v>4.992</v>
      </c>
      <c r="D13" s="45">
        <f t="shared" si="1"/>
        <v>5.0439999999999996</v>
      </c>
      <c r="E13" s="45">
        <f t="shared" si="2"/>
        <v>5.0960000000000001</v>
      </c>
      <c r="F13" s="45">
        <v>5.2</v>
      </c>
      <c r="G13" s="41">
        <v>1000</v>
      </c>
    </row>
    <row r="14" spans="1:7" x14ac:dyDescent="0.25">
      <c r="A14" s="287"/>
      <c r="B14" s="49" t="s">
        <v>76</v>
      </c>
      <c r="C14" s="45">
        <f>F14*0.96</f>
        <v>5.2799999999999994</v>
      </c>
      <c r="D14" s="45">
        <f>F14*0.97</f>
        <v>5.335</v>
      </c>
      <c r="E14" s="45">
        <f>F14*0.98</f>
        <v>5.39</v>
      </c>
      <c r="F14" s="45">
        <v>5.5</v>
      </c>
      <c r="G14" s="41">
        <v>1000</v>
      </c>
    </row>
    <row r="15" spans="1:7" x14ac:dyDescent="0.25">
      <c r="A15" s="287"/>
      <c r="B15" s="49" t="s">
        <v>370</v>
      </c>
      <c r="C15" s="45">
        <f>F15*0.96</f>
        <v>5.6639999999999997</v>
      </c>
      <c r="D15" s="45">
        <f>F15*0.97</f>
        <v>5.7229999999999999</v>
      </c>
      <c r="E15" s="45">
        <f>F15*0.98</f>
        <v>5.782</v>
      </c>
      <c r="F15" s="45">
        <v>5.9</v>
      </c>
      <c r="G15" s="41">
        <v>1000</v>
      </c>
    </row>
    <row r="16" spans="1:7" x14ac:dyDescent="0.25">
      <c r="A16" s="287"/>
      <c r="B16" s="49" t="s">
        <v>371</v>
      </c>
      <c r="C16" s="45">
        <f t="shared" si="0"/>
        <v>6.5279999999999996</v>
      </c>
      <c r="D16" s="45">
        <f t="shared" si="1"/>
        <v>6.5960000000000001</v>
      </c>
      <c r="E16" s="45">
        <f t="shared" si="2"/>
        <v>6.6639999999999997</v>
      </c>
      <c r="F16" s="45">
        <v>6.8</v>
      </c>
      <c r="G16" s="41">
        <v>1000</v>
      </c>
    </row>
    <row r="17" spans="1:7" x14ac:dyDescent="0.25">
      <c r="A17" s="287"/>
      <c r="B17" s="49" t="s">
        <v>372</v>
      </c>
      <c r="C17" s="45">
        <f>F17*0.96</f>
        <v>6.72</v>
      </c>
      <c r="D17" s="45">
        <f>F17*0.97</f>
        <v>6.79</v>
      </c>
      <c r="E17" s="45">
        <f>F17*0.98</f>
        <v>6.8599999999999994</v>
      </c>
      <c r="F17" s="45">
        <v>7</v>
      </c>
      <c r="G17" s="41">
        <v>1000</v>
      </c>
    </row>
    <row r="18" spans="1:7" x14ac:dyDescent="0.25">
      <c r="A18" s="287"/>
      <c r="B18" s="49" t="s">
        <v>77</v>
      </c>
      <c r="C18" s="45">
        <f>F18*0.96</f>
        <v>3.8879999999999999</v>
      </c>
      <c r="D18" s="45">
        <f>F18*0.97</f>
        <v>3.9284999999999997</v>
      </c>
      <c r="E18" s="45">
        <f>F18*0.98</f>
        <v>3.9689999999999999</v>
      </c>
      <c r="F18" s="45">
        <v>4.05</v>
      </c>
      <c r="G18" s="41">
        <v>1000</v>
      </c>
    </row>
    <row r="19" spans="1:7" x14ac:dyDescent="0.25">
      <c r="A19" s="287"/>
      <c r="B19" s="49" t="s">
        <v>78</v>
      </c>
      <c r="C19" s="45">
        <f>F19*0.96</f>
        <v>3.984</v>
      </c>
      <c r="D19" s="45">
        <f>F19*0.97</f>
        <v>4.0255000000000001</v>
      </c>
      <c r="E19" s="45">
        <f>F19*0.98</f>
        <v>4.0670000000000002</v>
      </c>
      <c r="F19" s="45">
        <v>4.1500000000000004</v>
      </c>
      <c r="G19" s="41">
        <v>1000</v>
      </c>
    </row>
    <row r="20" spans="1:7" x14ac:dyDescent="0.25">
      <c r="A20" s="287"/>
      <c r="B20" s="49" t="s">
        <v>79</v>
      </c>
      <c r="C20" s="45">
        <f t="shared" si="0"/>
        <v>4.4063999999999997</v>
      </c>
      <c r="D20" s="45">
        <f t="shared" si="1"/>
        <v>4.4523000000000001</v>
      </c>
      <c r="E20" s="45">
        <f t="shared" si="2"/>
        <v>4.4981999999999998</v>
      </c>
      <c r="F20" s="45">
        <v>4.59</v>
      </c>
      <c r="G20" s="41">
        <v>1000</v>
      </c>
    </row>
    <row r="21" spans="1:7" x14ac:dyDescent="0.25">
      <c r="A21" s="287"/>
      <c r="B21" s="49" t="s">
        <v>923</v>
      </c>
      <c r="C21" s="45">
        <f t="shared" si="0"/>
        <v>5.0208000000000004</v>
      </c>
      <c r="D21" s="45">
        <f t="shared" si="1"/>
        <v>5.0731000000000002</v>
      </c>
      <c r="E21" s="45">
        <f t="shared" si="2"/>
        <v>5.1254</v>
      </c>
      <c r="F21" s="45">
        <v>5.23</v>
      </c>
      <c r="G21" s="41">
        <v>1000</v>
      </c>
    </row>
    <row r="22" spans="1:7" x14ac:dyDescent="0.25">
      <c r="A22" s="287"/>
      <c r="B22" s="49" t="s">
        <v>924</v>
      </c>
      <c r="C22" s="45">
        <f t="shared" si="0"/>
        <v>5.4719999999999995</v>
      </c>
      <c r="D22" s="45">
        <f t="shared" si="1"/>
        <v>5.5289999999999999</v>
      </c>
      <c r="E22" s="45">
        <f t="shared" si="2"/>
        <v>5.5860000000000003</v>
      </c>
      <c r="F22" s="45">
        <v>5.7</v>
      </c>
      <c r="G22" s="41">
        <v>1000</v>
      </c>
    </row>
    <row r="23" spans="1:7" x14ac:dyDescent="0.25">
      <c r="A23" s="287"/>
      <c r="B23" s="49" t="s">
        <v>978</v>
      </c>
      <c r="C23" s="45">
        <f t="shared" si="0"/>
        <v>5.7119999999999997</v>
      </c>
      <c r="D23" s="45">
        <f t="shared" si="1"/>
        <v>5.7714999999999996</v>
      </c>
      <c r="E23" s="45">
        <f t="shared" si="2"/>
        <v>5.8310000000000004</v>
      </c>
      <c r="F23" s="45">
        <v>5.95</v>
      </c>
      <c r="G23" s="41">
        <v>1000</v>
      </c>
    </row>
    <row r="24" spans="1:7" x14ac:dyDescent="0.25">
      <c r="A24" s="287"/>
      <c r="B24" s="49" t="s">
        <v>925</v>
      </c>
      <c r="C24" s="45">
        <f t="shared" si="0"/>
        <v>7.5743999999999998</v>
      </c>
      <c r="D24" s="45">
        <f t="shared" si="1"/>
        <v>7.6532999999999998</v>
      </c>
      <c r="E24" s="45">
        <f t="shared" si="2"/>
        <v>7.7321999999999997</v>
      </c>
      <c r="F24" s="45">
        <v>7.89</v>
      </c>
      <c r="G24" s="41">
        <v>1000</v>
      </c>
    </row>
    <row r="25" spans="1:7" x14ac:dyDescent="0.25">
      <c r="A25" s="287"/>
      <c r="B25" s="49" t="s">
        <v>926</v>
      </c>
      <c r="C25" s="45">
        <f t="shared" si="0"/>
        <v>7.3151999999999999</v>
      </c>
      <c r="D25" s="45">
        <f t="shared" si="1"/>
        <v>7.3914</v>
      </c>
      <c r="E25" s="45">
        <f t="shared" si="2"/>
        <v>7.4676</v>
      </c>
      <c r="F25" s="45">
        <v>7.62</v>
      </c>
      <c r="G25" s="41">
        <v>1000</v>
      </c>
    </row>
    <row r="26" spans="1:7" x14ac:dyDescent="0.25">
      <c r="A26" s="287"/>
      <c r="B26" s="49" t="s">
        <v>564</v>
      </c>
      <c r="C26" s="45">
        <f t="shared" si="0"/>
        <v>9.5039999999999996</v>
      </c>
      <c r="D26" s="45">
        <f t="shared" si="1"/>
        <v>9.6029999999999998</v>
      </c>
      <c r="E26" s="45">
        <f t="shared" si="2"/>
        <v>9.702</v>
      </c>
      <c r="F26" s="45">
        <v>9.9</v>
      </c>
      <c r="G26" s="41">
        <v>1000</v>
      </c>
    </row>
    <row r="27" spans="1:7" x14ac:dyDescent="0.25">
      <c r="A27" s="287"/>
      <c r="B27" s="49" t="s">
        <v>565</v>
      </c>
      <c r="C27" s="45">
        <f t="shared" si="0"/>
        <v>8.2848000000000006</v>
      </c>
      <c r="D27" s="45">
        <f t="shared" si="1"/>
        <v>8.3711000000000002</v>
      </c>
      <c r="E27" s="45">
        <f t="shared" si="2"/>
        <v>8.4573999999999998</v>
      </c>
      <c r="F27" s="45">
        <v>8.6300000000000008</v>
      </c>
      <c r="G27" s="41">
        <v>500</v>
      </c>
    </row>
    <row r="28" spans="1:7" x14ac:dyDescent="0.25">
      <c r="A28" s="287"/>
      <c r="B28" s="49" t="s">
        <v>86</v>
      </c>
      <c r="C28" s="45">
        <f>F28*0.96</f>
        <v>8.7072000000000003</v>
      </c>
      <c r="D28" s="45">
        <f>F28*0.97</f>
        <v>8.7979000000000003</v>
      </c>
      <c r="E28" s="45">
        <f>F28*0.98</f>
        <v>8.8886000000000003</v>
      </c>
      <c r="F28" s="45">
        <v>9.07</v>
      </c>
      <c r="G28" s="41">
        <v>500</v>
      </c>
    </row>
    <row r="29" spans="1:7" x14ac:dyDescent="0.25">
      <c r="A29" s="288"/>
      <c r="B29" s="49" t="s">
        <v>128</v>
      </c>
      <c r="C29" s="45">
        <f t="shared" si="0"/>
        <v>8.9951999999999988</v>
      </c>
      <c r="D29" s="45">
        <f t="shared" si="1"/>
        <v>9.0888999999999989</v>
      </c>
      <c r="E29" s="45">
        <f t="shared" si="2"/>
        <v>9.182599999999999</v>
      </c>
      <c r="F29" s="45">
        <v>9.3699999999999992</v>
      </c>
      <c r="G29" s="41">
        <v>500</v>
      </c>
    </row>
    <row r="30" spans="1:7" x14ac:dyDescent="0.25">
      <c r="A30" s="291"/>
      <c r="B30" s="49" t="s">
        <v>129</v>
      </c>
      <c r="C30" s="45">
        <f>F30*0.96</f>
        <v>8.1887999999999987</v>
      </c>
      <c r="D30" s="45">
        <f>F30*0.97</f>
        <v>8.2740999999999989</v>
      </c>
      <c r="E30" s="45">
        <f>F30*0.98</f>
        <v>8.3593999999999991</v>
      </c>
      <c r="F30" s="45">
        <v>8.5299999999999994</v>
      </c>
      <c r="G30" s="117">
        <v>1000</v>
      </c>
    </row>
    <row r="31" spans="1:7" x14ac:dyDescent="0.25">
      <c r="A31" s="288"/>
      <c r="B31" s="49" t="s">
        <v>130</v>
      </c>
      <c r="C31" s="45">
        <f>F31*0.96</f>
        <v>8.7935999999999996</v>
      </c>
      <c r="D31" s="45">
        <f>F31*0.97</f>
        <v>8.8851999999999993</v>
      </c>
      <c r="E31" s="45">
        <f>F31*0.98</f>
        <v>8.9768000000000008</v>
      </c>
      <c r="F31" s="45">
        <v>9.16</v>
      </c>
      <c r="G31" s="117">
        <v>1000</v>
      </c>
    </row>
    <row r="32" spans="1:7" x14ac:dyDescent="0.25">
      <c r="A32" s="291"/>
      <c r="B32" s="49" t="s">
        <v>131</v>
      </c>
      <c r="C32" s="45">
        <f>F32*0.96</f>
        <v>0.77760000000000007</v>
      </c>
      <c r="D32" s="45">
        <f>F32*0.97</f>
        <v>0.78570000000000007</v>
      </c>
      <c r="E32" s="45">
        <f>F32*0.98</f>
        <v>0.79380000000000006</v>
      </c>
      <c r="F32" s="45">
        <v>0.81</v>
      </c>
      <c r="G32" s="41">
        <v>1000</v>
      </c>
    </row>
    <row r="33" spans="1:7" x14ac:dyDescent="0.25">
      <c r="A33" s="287"/>
      <c r="B33" s="49" t="s">
        <v>768</v>
      </c>
      <c r="C33" s="45">
        <f t="shared" ref="C33:C43" si="3">F33*0.96</f>
        <v>1.6319999999999999</v>
      </c>
      <c r="D33" s="45">
        <f t="shared" ref="D33:D43" si="4">F33*0.97</f>
        <v>1.649</v>
      </c>
      <c r="E33" s="45">
        <f t="shared" ref="E33:E43" si="5">F33*0.98</f>
        <v>1.6659999999999999</v>
      </c>
      <c r="F33" s="45">
        <v>1.7</v>
      </c>
      <c r="G33" s="41">
        <v>1000</v>
      </c>
    </row>
    <row r="34" spans="1:7" x14ac:dyDescent="0.25">
      <c r="A34" s="287"/>
      <c r="B34" s="49" t="s">
        <v>767</v>
      </c>
      <c r="C34" s="45">
        <f>F34*0.96</f>
        <v>1.728</v>
      </c>
      <c r="D34" s="45">
        <f>F34*0.97</f>
        <v>1.746</v>
      </c>
      <c r="E34" s="45">
        <f>F34*0.98</f>
        <v>1.764</v>
      </c>
      <c r="F34" s="45">
        <v>1.8</v>
      </c>
      <c r="G34" s="41">
        <v>1000</v>
      </c>
    </row>
    <row r="35" spans="1:7" x14ac:dyDescent="0.25">
      <c r="A35" s="287"/>
      <c r="B35" s="49" t="s">
        <v>201</v>
      </c>
      <c r="C35" s="45">
        <f>F35*0.96</f>
        <v>1.8239999999999998</v>
      </c>
      <c r="D35" s="45">
        <f>F35*0.97</f>
        <v>1.843</v>
      </c>
      <c r="E35" s="45">
        <f>F35*0.98</f>
        <v>1.8619999999999999</v>
      </c>
      <c r="F35" s="45">
        <v>1.9</v>
      </c>
      <c r="G35" s="41">
        <v>1000</v>
      </c>
    </row>
    <row r="36" spans="1:7" x14ac:dyDescent="0.25">
      <c r="A36" s="287"/>
      <c r="B36" s="98" t="s">
        <v>789</v>
      </c>
      <c r="C36" s="45">
        <f>F36*0.96</f>
        <v>2.016</v>
      </c>
      <c r="D36" s="45">
        <f>F36*0.97</f>
        <v>2.0369999999999999</v>
      </c>
      <c r="E36" s="45">
        <f>F36*0.98</f>
        <v>2.0579999999999998</v>
      </c>
      <c r="F36" s="45">
        <v>2.1</v>
      </c>
      <c r="G36" s="41">
        <v>1000</v>
      </c>
    </row>
    <row r="37" spans="1:7" x14ac:dyDescent="0.25">
      <c r="A37" s="287"/>
      <c r="B37" s="49" t="s">
        <v>363</v>
      </c>
      <c r="C37" s="45">
        <f t="shared" si="3"/>
        <v>2.016</v>
      </c>
      <c r="D37" s="45">
        <f t="shared" si="4"/>
        <v>2.0369999999999999</v>
      </c>
      <c r="E37" s="45">
        <f t="shared" si="5"/>
        <v>2.0579999999999998</v>
      </c>
      <c r="F37" s="45">
        <v>2.1</v>
      </c>
      <c r="G37" s="41">
        <v>1000</v>
      </c>
    </row>
    <row r="38" spans="1:7" x14ac:dyDescent="0.25">
      <c r="A38" s="287"/>
      <c r="B38" s="49" t="s">
        <v>364</v>
      </c>
      <c r="C38" s="45">
        <f>F38*0.96</f>
        <v>2.2079999999999997</v>
      </c>
      <c r="D38" s="45">
        <f>F38*0.97</f>
        <v>2.2309999999999999</v>
      </c>
      <c r="E38" s="45">
        <f>F38*0.98</f>
        <v>2.254</v>
      </c>
      <c r="F38" s="45">
        <v>2.2999999999999998</v>
      </c>
      <c r="G38" s="41">
        <v>1000</v>
      </c>
    </row>
    <row r="39" spans="1:7" x14ac:dyDescent="0.25">
      <c r="A39" s="287"/>
      <c r="B39" s="49" t="s">
        <v>365</v>
      </c>
      <c r="C39" s="45">
        <f t="shared" si="3"/>
        <v>2.2079999999999997</v>
      </c>
      <c r="D39" s="45">
        <f t="shared" si="4"/>
        <v>2.2309999999999999</v>
      </c>
      <c r="E39" s="45">
        <f t="shared" si="5"/>
        <v>2.254</v>
      </c>
      <c r="F39" s="45">
        <v>2.2999999999999998</v>
      </c>
      <c r="G39" s="41">
        <v>1000</v>
      </c>
    </row>
    <row r="40" spans="1:7" x14ac:dyDescent="0.25">
      <c r="A40" s="287"/>
      <c r="B40" s="49" t="s">
        <v>578</v>
      </c>
      <c r="C40" s="45">
        <f t="shared" si="3"/>
        <v>1.5743999999999998</v>
      </c>
      <c r="D40" s="45">
        <f t="shared" si="4"/>
        <v>1.5907999999999998</v>
      </c>
      <c r="E40" s="45">
        <f t="shared" si="5"/>
        <v>1.6072</v>
      </c>
      <c r="F40" s="45">
        <v>1.64</v>
      </c>
      <c r="G40" s="41">
        <v>1000</v>
      </c>
    </row>
    <row r="41" spans="1:7" x14ac:dyDescent="0.25">
      <c r="A41" s="287"/>
      <c r="B41" s="49" t="s">
        <v>579</v>
      </c>
      <c r="C41" s="45">
        <f t="shared" si="3"/>
        <v>1.8623999999999998</v>
      </c>
      <c r="D41" s="45">
        <f t="shared" si="4"/>
        <v>1.8817999999999999</v>
      </c>
      <c r="E41" s="45">
        <f t="shared" si="5"/>
        <v>1.9012</v>
      </c>
      <c r="F41" s="45">
        <v>1.94</v>
      </c>
      <c r="G41" s="41">
        <v>1000</v>
      </c>
    </row>
    <row r="42" spans="1:7" x14ac:dyDescent="0.25">
      <c r="A42" s="287"/>
      <c r="B42" s="49" t="s">
        <v>580</v>
      </c>
      <c r="C42" s="45">
        <f t="shared" si="3"/>
        <v>2.2847999999999997</v>
      </c>
      <c r="D42" s="45">
        <f t="shared" si="4"/>
        <v>2.3085999999999998</v>
      </c>
      <c r="E42" s="45">
        <f t="shared" si="5"/>
        <v>2.3323999999999998</v>
      </c>
      <c r="F42" s="45">
        <v>2.38</v>
      </c>
      <c r="G42" s="41">
        <v>1000</v>
      </c>
    </row>
    <row r="43" spans="1:7" x14ac:dyDescent="0.25">
      <c r="A43" s="288"/>
      <c r="B43" s="49" t="s">
        <v>136</v>
      </c>
      <c r="C43" s="45">
        <f t="shared" si="3"/>
        <v>2.5055999999999998</v>
      </c>
      <c r="D43" s="45">
        <f t="shared" si="4"/>
        <v>2.5316999999999998</v>
      </c>
      <c r="E43" s="45">
        <f t="shared" si="5"/>
        <v>2.5577999999999999</v>
      </c>
      <c r="F43" s="45">
        <v>2.61</v>
      </c>
      <c r="G43" s="41">
        <v>1000</v>
      </c>
    </row>
    <row r="44" spans="1:7" x14ac:dyDescent="0.25">
      <c r="A44" s="291"/>
      <c r="B44" s="49" t="s">
        <v>137</v>
      </c>
      <c r="C44" s="45">
        <f>F44*0.96</f>
        <v>2.016</v>
      </c>
      <c r="D44" s="45">
        <f>F44*0.97</f>
        <v>2.0369999999999999</v>
      </c>
      <c r="E44" s="45">
        <f>F44*0.98</f>
        <v>2.0579999999999998</v>
      </c>
      <c r="F44" s="45">
        <v>2.1</v>
      </c>
      <c r="G44" s="41">
        <v>1000</v>
      </c>
    </row>
    <row r="45" spans="1:7" x14ac:dyDescent="0.25">
      <c r="A45" s="287"/>
      <c r="B45" s="49" t="s">
        <v>138</v>
      </c>
      <c r="C45" s="45">
        <f t="shared" ref="C45:C58" si="6">F45*0.96</f>
        <v>2.2079999999999997</v>
      </c>
      <c r="D45" s="45">
        <f t="shared" ref="D45:D58" si="7">F45*0.97</f>
        <v>2.2309999999999999</v>
      </c>
      <c r="E45" s="45">
        <f t="shared" ref="E45:E58" si="8">F45*0.98</f>
        <v>2.254</v>
      </c>
      <c r="F45" s="45">
        <v>2.2999999999999998</v>
      </c>
      <c r="G45" s="41">
        <v>1000</v>
      </c>
    </row>
    <row r="46" spans="1:7" x14ac:dyDescent="0.25">
      <c r="A46" s="287"/>
      <c r="B46" s="49" t="s">
        <v>139</v>
      </c>
      <c r="C46" s="45">
        <f t="shared" si="6"/>
        <v>2.3039999999999998</v>
      </c>
      <c r="D46" s="45">
        <f t="shared" si="7"/>
        <v>2.3279999999999998</v>
      </c>
      <c r="E46" s="45">
        <f t="shared" si="8"/>
        <v>2.3519999999999999</v>
      </c>
      <c r="F46" s="45">
        <v>2.4</v>
      </c>
      <c r="G46" s="41">
        <v>1000</v>
      </c>
    </row>
    <row r="47" spans="1:7" x14ac:dyDescent="0.25">
      <c r="A47" s="287"/>
      <c r="B47" s="49" t="s">
        <v>145</v>
      </c>
      <c r="C47" s="45">
        <f t="shared" si="6"/>
        <v>2.496</v>
      </c>
      <c r="D47" s="45">
        <f t="shared" si="7"/>
        <v>2.5219999999999998</v>
      </c>
      <c r="E47" s="45">
        <f t="shared" si="8"/>
        <v>2.548</v>
      </c>
      <c r="F47" s="45">
        <v>2.6</v>
      </c>
      <c r="G47" s="41">
        <v>1000</v>
      </c>
    </row>
    <row r="48" spans="1:7" x14ac:dyDescent="0.25">
      <c r="A48" s="287"/>
      <c r="B48" s="49" t="s">
        <v>146</v>
      </c>
      <c r="C48" s="45">
        <f t="shared" si="6"/>
        <v>2.7839999999999998</v>
      </c>
      <c r="D48" s="45">
        <f t="shared" si="7"/>
        <v>2.8129999999999997</v>
      </c>
      <c r="E48" s="45">
        <f t="shared" si="8"/>
        <v>2.8420000000000001</v>
      </c>
      <c r="F48" s="45">
        <v>2.9</v>
      </c>
      <c r="G48" s="41">
        <v>1000</v>
      </c>
    </row>
    <row r="49" spans="1:7" x14ac:dyDescent="0.25">
      <c r="A49" s="287"/>
      <c r="B49" s="49" t="s">
        <v>147</v>
      </c>
      <c r="C49" s="45">
        <f t="shared" si="6"/>
        <v>2.88</v>
      </c>
      <c r="D49" s="45">
        <f t="shared" si="7"/>
        <v>2.91</v>
      </c>
      <c r="E49" s="45">
        <f t="shared" si="8"/>
        <v>2.94</v>
      </c>
      <c r="F49" s="45">
        <v>3</v>
      </c>
      <c r="G49" s="41">
        <v>1000</v>
      </c>
    </row>
    <row r="50" spans="1:7" x14ac:dyDescent="0.25">
      <c r="A50" s="287"/>
      <c r="B50" s="49" t="s">
        <v>148</v>
      </c>
      <c r="C50" s="45">
        <f t="shared" si="6"/>
        <v>3.1679999999999997</v>
      </c>
      <c r="D50" s="45">
        <f t="shared" si="7"/>
        <v>3.2009999999999996</v>
      </c>
      <c r="E50" s="45">
        <f t="shared" si="8"/>
        <v>3.234</v>
      </c>
      <c r="F50" s="45">
        <v>3.3</v>
      </c>
      <c r="G50" s="41">
        <v>1000</v>
      </c>
    </row>
    <row r="51" spans="1:7" x14ac:dyDescent="0.25">
      <c r="A51" s="287"/>
      <c r="B51" s="49" t="s">
        <v>149</v>
      </c>
      <c r="C51" s="45">
        <f t="shared" si="6"/>
        <v>3.36</v>
      </c>
      <c r="D51" s="45">
        <f t="shared" si="7"/>
        <v>3.395</v>
      </c>
      <c r="E51" s="45">
        <f t="shared" si="8"/>
        <v>3.4299999999999997</v>
      </c>
      <c r="F51" s="45">
        <v>3.5</v>
      </c>
      <c r="G51" s="41">
        <v>1000</v>
      </c>
    </row>
    <row r="52" spans="1:7" x14ac:dyDescent="0.25">
      <c r="A52" s="287"/>
      <c r="B52" s="49" t="s">
        <v>150</v>
      </c>
      <c r="C52" s="45">
        <f t="shared" si="6"/>
        <v>3.6479999999999997</v>
      </c>
      <c r="D52" s="45">
        <f t="shared" si="7"/>
        <v>3.6859999999999999</v>
      </c>
      <c r="E52" s="45">
        <f t="shared" si="8"/>
        <v>3.7239999999999998</v>
      </c>
      <c r="F52" s="45">
        <v>3.8</v>
      </c>
      <c r="G52" s="41">
        <v>1000</v>
      </c>
    </row>
    <row r="53" spans="1:7" x14ac:dyDescent="0.25">
      <c r="A53" s="287"/>
      <c r="B53" s="49" t="s">
        <v>151</v>
      </c>
      <c r="C53" s="45">
        <f t="shared" si="6"/>
        <v>4.32</v>
      </c>
      <c r="D53" s="45">
        <f t="shared" si="7"/>
        <v>4.3650000000000002</v>
      </c>
      <c r="E53" s="45">
        <f t="shared" si="8"/>
        <v>4.41</v>
      </c>
      <c r="F53" s="45">
        <v>4.5</v>
      </c>
      <c r="G53" s="41">
        <v>1000</v>
      </c>
    </row>
    <row r="54" spans="1:7" x14ac:dyDescent="0.25">
      <c r="A54" s="287"/>
      <c r="B54" s="49" t="s">
        <v>152</v>
      </c>
      <c r="C54" s="45">
        <f t="shared" si="6"/>
        <v>4.5119999999999996</v>
      </c>
      <c r="D54" s="45">
        <f t="shared" si="7"/>
        <v>4.5590000000000002</v>
      </c>
      <c r="E54" s="45">
        <f t="shared" si="8"/>
        <v>4.6059999999999999</v>
      </c>
      <c r="F54" s="45">
        <v>4.7</v>
      </c>
      <c r="G54" s="41">
        <v>1000</v>
      </c>
    </row>
    <row r="55" spans="1:7" x14ac:dyDescent="0.25">
      <c r="A55" s="287"/>
      <c r="B55" s="49" t="s">
        <v>153</v>
      </c>
      <c r="C55" s="45">
        <f t="shared" si="6"/>
        <v>4.7039999999999997</v>
      </c>
      <c r="D55" s="45">
        <f t="shared" si="7"/>
        <v>4.7530000000000001</v>
      </c>
      <c r="E55" s="45">
        <f t="shared" si="8"/>
        <v>4.8020000000000005</v>
      </c>
      <c r="F55" s="45">
        <v>4.9000000000000004</v>
      </c>
      <c r="G55" s="41">
        <v>1000</v>
      </c>
    </row>
    <row r="56" spans="1:7" x14ac:dyDescent="0.25">
      <c r="A56" s="287"/>
      <c r="B56" s="49" t="s">
        <v>2</v>
      </c>
      <c r="C56" s="45">
        <f t="shared" si="6"/>
        <v>4.8959999999999999</v>
      </c>
      <c r="D56" s="45">
        <f t="shared" si="7"/>
        <v>4.9469999999999992</v>
      </c>
      <c r="E56" s="45">
        <f t="shared" si="8"/>
        <v>4.9979999999999993</v>
      </c>
      <c r="F56" s="45">
        <v>5.0999999999999996</v>
      </c>
      <c r="G56" s="41">
        <v>1000</v>
      </c>
    </row>
    <row r="57" spans="1:7" x14ac:dyDescent="0.25">
      <c r="A57" s="287"/>
      <c r="B57" s="49" t="s">
        <v>3</v>
      </c>
      <c r="C57" s="45">
        <f t="shared" si="6"/>
        <v>5.1840000000000002</v>
      </c>
      <c r="D57" s="45">
        <f t="shared" si="7"/>
        <v>5.2380000000000004</v>
      </c>
      <c r="E57" s="45">
        <f t="shared" si="8"/>
        <v>5.2919999999999998</v>
      </c>
      <c r="F57" s="45">
        <v>5.4</v>
      </c>
      <c r="G57" s="41">
        <v>1000</v>
      </c>
    </row>
    <row r="58" spans="1:7" x14ac:dyDescent="0.25">
      <c r="A58" s="287"/>
      <c r="B58" s="49" t="s">
        <v>4</v>
      </c>
      <c r="C58" s="45">
        <f t="shared" si="6"/>
        <v>5.3759999999999994</v>
      </c>
      <c r="D58" s="45">
        <f t="shared" si="7"/>
        <v>5.4319999999999995</v>
      </c>
      <c r="E58" s="45">
        <f t="shared" si="8"/>
        <v>5.4879999999999995</v>
      </c>
      <c r="F58" s="45">
        <v>5.6</v>
      </c>
      <c r="G58" s="41">
        <v>1000</v>
      </c>
    </row>
    <row r="59" spans="1:7" x14ac:dyDescent="0.25">
      <c r="A59" s="287"/>
      <c r="B59" s="49" t="s">
        <v>5</v>
      </c>
      <c r="C59" s="45">
        <f>F59*0.96</f>
        <v>4.8864000000000001</v>
      </c>
      <c r="D59" s="45">
        <f>F59*0.97</f>
        <v>4.9372999999999996</v>
      </c>
      <c r="E59" s="45">
        <f>F59*0.98</f>
        <v>4.9882</v>
      </c>
      <c r="F59" s="45">
        <v>5.09</v>
      </c>
      <c r="G59" s="41">
        <v>1000</v>
      </c>
    </row>
    <row r="60" spans="1:7" x14ac:dyDescent="0.25">
      <c r="A60" s="287"/>
      <c r="B60" s="49" t="s">
        <v>6</v>
      </c>
      <c r="C60" s="45">
        <f>F60*0.96</f>
        <v>5.1840000000000002</v>
      </c>
      <c r="D60" s="45">
        <f>F60*0.97</f>
        <v>5.2380000000000004</v>
      </c>
      <c r="E60" s="45">
        <f>F60*0.98</f>
        <v>5.2919999999999998</v>
      </c>
      <c r="F60" s="45">
        <v>5.4</v>
      </c>
      <c r="G60" s="41">
        <v>1000</v>
      </c>
    </row>
    <row r="61" spans="1:7" x14ac:dyDescent="0.25">
      <c r="A61" s="287"/>
      <c r="B61" s="49" t="s">
        <v>7</v>
      </c>
      <c r="C61" s="45">
        <f>F61*0.96</f>
        <v>3.456</v>
      </c>
      <c r="D61" s="45">
        <f>F61*0.97</f>
        <v>3.492</v>
      </c>
      <c r="E61" s="45">
        <f>F61*0.98</f>
        <v>3.528</v>
      </c>
      <c r="F61" s="45">
        <v>3.6</v>
      </c>
      <c r="G61" s="41">
        <v>1000</v>
      </c>
    </row>
    <row r="62" spans="1:7" x14ac:dyDescent="0.25">
      <c r="A62" s="288"/>
      <c r="B62" s="49" t="s">
        <v>8</v>
      </c>
      <c r="C62" s="45">
        <f>F62*0.96</f>
        <v>3.4752000000000001</v>
      </c>
      <c r="D62" s="45">
        <f>F62*0.97</f>
        <v>3.5114000000000001</v>
      </c>
      <c r="E62" s="45">
        <f>F62*0.98</f>
        <v>3.5476000000000001</v>
      </c>
      <c r="F62" s="45">
        <v>3.62</v>
      </c>
      <c r="G62" s="41">
        <v>1000</v>
      </c>
    </row>
    <row r="63" spans="1:7" x14ac:dyDescent="0.25">
      <c r="A63" s="291"/>
      <c r="B63" s="49" t="s">
        <v>114</v>
      </c>
      <c r="C63" s="45">
        <f t="shared" ref="C63:C78" si="9">F63*0.96</f>
        <v>0.63360000000000005</v>
      </c>
      <c r="D63" s="45">
        <f t="shared" ref="D63:D78" si="10">F63*0.97</f>
        <v>0.64019999999999999</v>
      </c>
      <c r="E63" s="45">
        <f t="shared" ref="E63:E78" si="11">F63*0.98</f>
        <v>0.64680000000000004</v>
      </c>
      <c r="F63" s="45">
        <v>0.66</v>
      </c>
      <c r="G63" s="41">
        <v>1000</v>
      </c>
    </row>
    <row r="64" spans="1:7" x14ac:dyDescent="0.25">
      <c r="A64" s="287"/>
      <c r="B64" s="49" t="s">
        <v>9</v>
      </c>
      <c r="C64" s="45">
        <f t="shared" si="9"/>
        <v>0.66239999999999988</v>
      </c>
      <c r="D64" s="45">
        <f t="shared" si="10"/>
        <v>0.6692999999999999</v>
      </c>
      <c r="E64" s="45">
        <f t="shared" si="11"/>
        <v>0.67619999999999991</v>
      </c>
      <c r="F64" s="45">
        <v>0.69</v>
      </c>
      <c r="G64" s="41">
        <v>1000</v>
      </c>
    </row>
    <row r="65" spans="1:7" x14ac:dyDescent="0.25">
      <c r="A65" s="287"/>
      <c r="B65" s="49" t="s">
        <v>10</v>
      </c>
      <c r="C65" s="45">
        <f>F65*0.96</f>
        <v>0.68159999999999998</v>
      </c>
      <c r="D65" s="45">
        <f>F65*0.97</f>
        <v>0.68869999999999998</v>
      </c>
      <c r="E65" s="45">
        <f>F65*0.98</f>
        <v>0.69579999999999997</v>
      </c>
      <c r="F65" s="45">
        <v>0.71</v>
      </c>
      <c r="G65" s="41">
        <v>1000</v>
      </c>
    </row>
    <row r="66" spans="1:7" x14ac:dyDescent="0.25">
      <c r="A66" s="287"/>
      <c r="B66" s="49" t="s">
        <v>765</v>
      </c>
      <c r="C66" s="45">
        <f>F66*0.96</f>
        <v>1.0272000000000001</v>
      </c>
      <c r="D66" s="45">
        <f>F66*0.97</f>
        <v>1.0379</v>
      </c>
      <c r="E66" s="45">
        <f>F66*0.98</f>
        <v>1.0486</v>
      </c>
      <c r="F66" s="45">
        <v>1.07</v>
      </c>
      <c r="G66" s="41">
        <v>1000</v>
      </c>
    </row>
    <row r="67" spans="1:7" x14ac:dyDescent="0.25">
      <c r="A67" s="287"/>
      <c r="B67" s="49" t="s">
        <v>766</v>
      </c>
      <c r="C67" s="45">
        <f t="shared" si="9"/>
        <v>1.0752000000000002</v>
      </c>
      <c r="D67" s="45">
        <f t="shared" si="10"/>
        <v>1.0864</v>
      </c>
      <c r="E67" s="45">
        <f t="shared" si="11"/>
        <v>1.0976000000000001</v>
      </c>
      <c r="F67" s="45">
        <v>1.1200000000000001</v>
      </c>
      <c r="G67" s="117">
        <v>1000</v>
      </c>
    </row>
    <row r="68" spans="1:7" x14ac:dyDescent="0.25">
      <c r="A68" s="287"/>
      <c r="B68" s="49" t="s">
        <v>113</v>
      </c>
      <c r="C68" s="45">
        <f>F68*0.96</f>
        <v>1.248</v>
      </c>
      <c r="D68" s="45">
        <f>F68*0.97</f>
        <v>1.2609999999999999</v>
      </c>
      <c r="E68" s="45">
        <f>F68*0.98</f>
        <v>1.274</v>
      </c>
      <c r="F68" s="45">
        <v>1.3</v>
      </c>
      <c r="G68" s="117">
        <v>1000</v>
      </c>
    </row>
    <row r="69" spans="1:7" x14ac:dyDescent="0.25">
      <c r="A69" s="287"/>
      <c r="B69" s="49" t="s">
        <v>797</v>
      </c>
      <c r="C69" s="45">
        <f>F69*0.96</f>
        <v>1.296</v>
      </c>
      <c r="D69" s="45">
        <f>F69*0.97</f>
        <v>1.3095000000000001</v>
      </c>
      <c r="E69" s="45">
        <f>F69*0.98</f>
        <v>1.323</v>
      </c>
      <c r="F69" s="45">
        <v>1.35</v>
      </c>
      <c r="G69" s="117">
        <v>1000</v>
      </c>
    </row>
    <row r="70" spans="1:7" x14ac:dyDescent="0.25">
      <c r="A70" s="287"/>
      <c r="B70" s="49" t="s">
        <v>798</v>
      </c>
      <c r="C70" s="45">
        <f t="shared" si="9"/>
        <v>1.056</v>
      </c>
      <c r="D70" s="45">
        <f t="shared" si="10"/>
        <v>1.0669999999999999</v>
      </c>
      <c r="E70" s="45">
        <f t="shared" si="11"/>
        <v>1.0780000000000001</v>
      </c>
      <c r="F70" s="45">
        <v>1.1000000000000001</v>
      </c>
      <c r="G70" s="41">
        <v>1000</v>
      </c>
    </row>
    <row r="71" spans="1:7" x14ac:dyDescent="0.25">
      <c r="A71" s="287"/>
      <c r="B71" s="49" t="s">
        <v>799</v>
      </c>
      <c r="C71" s="45">
        <f t="shared" si="9"/>
        <v>1.248</v>
      </c>
      <c r="D71" s="45">
        <f t="shared" si="10"/>
        <v>1.2609999999999999</v>
      </c>
      <c r="E71" s="45">
        <f t="shared" si="11"/>
        <v>1.274</v>
      </c>
      <c r="F71" s="45">
        <v>1.3</v>
      </c>
      <c r="G71" s="117">
        <v>1000</v>
      </c>
    </row>
    <row r="72" spans="1:7" x14ac:dyDescent="0.25">
      <c r="A72" s="287"/>
      <c r="B72" s="49" t="s">
        <v>800</v>
      </c>
      <c r="C72" s="45">
        <f t="shared" si="9"/>
        <v>1.3823999999999999</v>
      </c>
      <c r="D72" s="45">
        <f t="shared" si="10"/>
        <v>1.3967999999999998</v>
      </c>
      <c r="E72" s="45">
        <f t="shared" si="11"/>
        <v>1.4112</v>
      </c>
      <c r="F72" s="45">
        <v>1.44</v>
      </c>
      <c r="G72" s="117">
        <v>1000</v>
      </c>
    </row>
    <row r="73" spans="1:7" x14ac:dyDescent="0.25">
      <c r="A73" s="287"/>
      <c r="B73" s="49" t="s">
        <v>801</v>
      </c>
      <c r="C73" s="45">
        <f>F73*0.96</f>
        <v>1.488</v>
      </c>
      <c r="D73" s="45">
        <f>F73*0.97</f>
        <v>1.5035000000000001</v>
      </c>
      <c r="E73" s="45">
        <f>F73*0.98</f>
        <v>1.5189999999999999</v>
      </c>
      <c r="F73" s="45">
        <v>1.55</v>
      </c>
      <c r="G73" s="117">
        <v>1000</v>
      </c>
    </row>
    <row r="74" spans="1:7" x14ac:dyDescent="0.25">
      <c r="A74" s="287"/>
      <c r="B74" s="49" t="s">
        <v>802</v>
      </c>
      <c r="C74" s="45">
        <f t="shared" si="9"/>
        <v>1.8527999999999998</v>
      </c>
      <c r="D74" s="45">
        <f t="shared" si="10"/>
        <v>1.8720999999999999</v>
      </c>
      <c r="E74" s="45">
        <f t="shared" si="11"/>
        <v>1.8914</v>
      </c>
      <c r="F74" s="45">
        <v>1.93</v>
      </c>
      <c r="G74" s="117">
        <v>1000</v>
      </c>
    </row>
    <row r="75" spans="1:7" x14ac:dyDescent="0.25">
      <c r="A75" s="287"/>
      <c r="B75" s="49" t="s">
        <v>115</v>
      </c>
      <c r="C75" s="45">
        <f>F75*0.96</f>
        <v>2.6208</v>
      </c>
      <c r="D75" s="45">
        <f>F75*0.97</f>
        <v>2.6480999999999999</v>
      </c>
      <c r="E75" s="45">
        <f>F75*0.98</f>
        <v>2.6753999999999998</v>
      </c>
      <c r="F75" s="45">
        <v>2.73</v>
      </c>
      <c r="G75" s="117">
        <v>1000</v>
      </c>
    </row>
    <row r="76" spans="1:7" x14ac:dyDescent="0.25">
      <c r="A76" s="287"/>
      <c r="B76" s="49" t="s">
        <v>16</v>
      </c>
      <c r="C76" s="45">
        <f t="shared" si="9"/>
        <v>2.3328000000000002</v>
      </c>
      <c r="D76" s="45">
        <f t="shared" si="10"/>
        <v>2.3571</v>
      </c>
      <c r="E76" s="45">
        <f t="shared" si="11"/>
        <v>2.3814000000000002</v>
      </c>
      <c r="F76" s="45">
        <v>2.4300000000000002</v>
      </c>
      <c r="G76" s="41">
        <v>1000</v>
      </c>
    </row>
    <row r="77" spans="1:7" x14ac:dyDescent="0.25">
      <c r="A77" s="287"/>
      <c r="B77" s="49" t="s">
        <v>17</v>
      </c>
      <c r="C77" s="45">
        <f t="shared" si="9"/>
        <v>2.7936000000000001</v>
      </c>
      <c r="D77" s="45">
        <f t="shared" si="10"/>
        <v>2.8227000000000002</v>
      </c>
      <c r="E77" s="45">
        <f t="shared" si="11"/>
        <v>2.8517999999999999</v>
      </c>
      <c r="F77" s="45">
        <v>2.91</v>
      </c>
      <c r="G77" s="41">
        <v>1000</v>
      </c>
    </row>
    <row r="78" spans="1:7" x14ac:dyDescent="0.25">
      <c r="A78" s="287"/>
      <c r="B78" s="49" t="s">
        <v>828</v>
      </c>
      <c r="C78" s="45">
        <f t="shared" si="9"/>
        <v>2.9663999999999997</v>
      </c>
      <c r="D78" s="45">
        <f t="shared" si="10"/>
        <v>2.9972999999999996</v>
      </c>
      <c r="E78" s="45">
        <f t="shared" si="11"/>
        <v>3.0282</v>
      </c>
      <c r="F78" s="45">
        <v>3.09</v>
      </c>
      <c r="G78" s="41">
        <v>1000</v>
      </c>
    </row>
    <row r="79" spans="1:7" x14ac:dyDescent="0.25">
      <c r="A79" s="287"/>
      <c r="B79" s="49" t="s">
        <v>829</v>
      </c>
      <c r="C79" s="45">
        <f>F79*0.96</f>
        <v>3.5327999999999999</v>
      </c>
      <c r="D79" s="45">
        <f>F79*0.97</f>
        <v>3.5695999999999999</v>
      </c>
      <c r="E79" s="45">
        <f>F79*0.98</f>
        <v>3.6064000000000003</v>
      </c>
      <c r="F79" s="45">
        <v>3.68</v>
      </c>
      <c r="G79" s="41">
        <v>1000</v>
      </c>
    </row>
    <row r="80" spans="1:7" x14ac:dyDescent="0.25">
      <c r="A80" s="288"/>
      <c r="B80" s="49" t="s">
        <v>283</v>
      </c>
      <c r="C80" s="45">
        <f>F80*0.96</f>
        <v>3.4655999999999998</v>
      </c>
      <c r="D80" s="45">
        <f>F80*0.97</f>
        <v>3.5016999999999996</v>
      </c>
      <c r="E80" s="45">
        <f>F80*0.98</f>
        <v>3.5377999999999998</v>
      </c>
      <c r="F80" s="45">
        <v>3.61</v>
      </c>
      <c r="G80" s="41">
        <v>1000</v>
      </c>
    </row>
    <row r="81" spans="1:7" x14ac:dyDescent="0.25">
      <c r="A81" s="291"/>
      <c r="B81" s="49" t="s">
        <v>979</v>
      </c>
      <c r="C81" s="45">
        <f t="shared" ref="C81:C87" si="12">F81*0.96</f>
        <v>2.88</v>
      </c>
      <c r="D81" s="45">
        <f t="shared" ref="D81:D87" si="13">F81*0.97</f>
        <v>2.91</v>
      </c>
      <c r="E81" s="45">
        <f t="shared" ref="E81:E87" si="14">F81*0.98</f>
        <v>2.94</v>
      </c>
      <c r="F81" s="45">
        <v>3</v>
      </c>
      <c r="G81" s="41">
        <v>1000</v>
      </c>
    </row>
    <row r="82" spans="1:7" x14ac:dyDescent="0.25">
      <c r="A82" s="287"/>
      <c r="B82" s="49" t="s">
        <v>763</v>
      </c>
      <c r="C82" s="45">
        <f>F82*0.96</f>
        <v>3.1679999999999997</v>
      </c>
      <c r="D82" s="45">
        <f>F82*0.97</f>
        <v>3.2009999999999996</v>
      </c>
      <c r="E82" s="45">
        <f>F82*0.98</f>
        <v>3.234</v>
      </c>
      <c r="F82" s="45">
        <v>3.3</v>
      </c>
      <c r="G82" s="41">
        <v>1000</v>
      </c>
    </row>
    <row r="83" spans="1:7" x14ac:dyDescent="0.25">
      <c r="A83" s="287"/>
      <c r="B83" s="49" t="s">
        <v>764</v>
      </c>
      <c r="C83" s="45">
        <f t="shared" si="12"/>
        <v>3.456</v>
      </c>
      <c r="D83" s="45">
        <f t="shared" si="13"/>
        <v>3.492</v>
      </c>
      <c r="E83" s="45">
        <f t="shared" si="14"/>
        <v>3.528</v>
      </c>
      <c r="F83" s="45">
        <v>3.6</v>
      </c>
      <c r="G83" s="41">
        <v>1000</v>
      </c>
    </row>
    <row r="84" spans="1:7" x14ac:dyDescent="0.25">
      <c r="A84" s="287"/>
      <c r="B84" s="49" t="s">
        <v>614</v>
      </c>
      <c r="C84" s="45">
        <f>F84*0.96</f>
        <v>3.9359999999999995</v>
      </c>
      <c r="D84" s="45">
        <f>F84*0.97</f>
        <v>3.9769999999999994</v>
      </c>
      <c r="E84" s="45">
        <f>F84*0.98</f>
        <v>4.0179999999999998</v>
      </c>
      <c r="F84" s="45">
        <v>4.0999999999999996</v>
      </c>
      <c r="G84" s="41">
        <v>1000</v>
      </c>
    </row>
    <row r="85" spans="1:7" x14ac:dyDescent="0.25">
      <c r="A85" s="287"/>
      <c r="B85" s="49" t="s">
        <v>599</v>
      </c>
      <c r="C85" s="45">
        <f t="shared" si="12"/>
        <v>4.1280000000000001</v>
      </c>
      <c r="D85" s="45">
        <f t="shared" si="13"/>
        <v>4.1709999999999994</v>
      </c>
      <c r="E85" s="45">
        <f t="shared" si="14"/>
        <v>4.2139999999999995</v>
      </c>
      <c r="F85" s="45">
        <v>4.3</v>
      </c>
      <c r="G85" s="41">
        <v>1000</v>
      </c>
    </row>
    <row r="86" spans="1:7" x14ac:dyDescent="0.25">
      <c r="A86" s="287"/>
      <c r="B86" s="49" t="s">
        <v>600</v>
      </c>
      <c r="C86" s="45">
        <f>F86*0.96</f>
        <v>4.5119999999999996</v>
      </c>
      <c r="D86" s="45">
        <f>F86*0.97</f>
        <v>4.5590000000000002</v>
      </c>
      <c r="E86" s="45">
        <f>F86*0.98</f>
        <v>4.6059999999999999</v>
      </c>
      <c r="F86" s="45">
        <v>4.7</v>
      </c>
      <c r="G86" s="41">
        <v>1000</v>
      </c>
    </row>
    <row r="87" spans="1:7" x14ac:dyDescent="0.25">
      <c r="A87" s="287"/>
      <c r="B87" s="49" t="s">
        <v>601</v>
      </c>
      <c r="C87" s="45">
        <f t="shared" si="12"/>
        <v>4.8959999999999999</v>
      </c>
      <c r="D87" s="45">
        <f t="shared" si="13"/>
        <v>4.9469999999999992</v>
      </c>
      <c r="E87" s="45">
        <f t="shared" si="14"/>
        <v>4.9979999999999993</v>
      </c>
      <c r="F87" s="45">
        <v>5.0999999999999996</v>
      </c>
      <c r="G87" s="41">
        <v>1000</v>
      </c>
    </row>
    <row r="88" spans="1:7" x14ac:dyDescent="0.25">
      <c r="A88" s="287"/>
      <c r="B88" s="49" t="s">
        <v>247</v>
      </c>
      <c r="C88" s="45">
        <f>F88*0.96</f>
        <v>5.5679999999999996</v>
      </c>
      <c r="D88" s="45">
        <f>F88*0.97</f>
        <v>5.6259999999999994</v>
      </c>
      <c r="E88" s="45">
        <f>F88*0.98</f>
        <v>5.6840000000000002</v>
      </c>
      <c r="F88" s="45">
        <v>5.8</v>
      </c>
      <c r="G88" s="41">
        <v>1000</v>
      </c>
    </row>
    <row r="89" spans="1:7" x14ac:dyDescent="0.25">
      <c r="A89" s="287"/>
      <c r="B89" s="49" t="s">
        <v>248</v>
      </c>
      <c r="C89" s="45">
        <f>F89*0.96</f>
        <v>6.1440000000000001</v>
      </c>
      <c r="D89" s="45">
        <f>F89*0.97</f>
        <v>6.2080000000000002</v>
      </c>
      <c r="E89" s="45">
        <f>F89*0.98</f>
        <v>6.2720000000000002</v>
      </c>
      <c r="F89" s="45">
        <v>6.4</v>
      </c>
      <c r="G89" s="41">
        <v>1000</v>
      </c>
    </row>
    <row r="90" spans="1:7" x14ac:dyDescent="0.25">
      <c r="A90" s="287"/>
      <c r="B90" s="49" t="s">
        <v>249</v>
      </c>
      <c r="C90" s="45">
        <f>F90*0.96</f>
        <v>6.8159999999999998</v>
      </c>
      <c r="D90" s="45">
        <f>F90*0.97</f>
        <v>6.8869999999999996</v>
      </c>
      <c r="E90" s="45">
        <f>F90*0.98</f>
        <v>6.9579999999999993</v>
      </c>
      <c r="F90" s="45">
        <v>7.1</v>
      </c>
      <c r="G90" s="41">
        <v>1000</v>
      </c>
    </row>
    <row r="91" spans="1:7" x14ac:dyDescent="0.25">
      <c r="A91" s="287"/>
      <c r="B91" s="49" t="s">
        <v>250</v>
      </c>
      <c r="C91" s="45">
        <f>F91*0.96</f>
        <v>3.5999999999999996</v>
      </c>
      <c r="D91" s="45">
        <f>F91*0.97</f>
        <v>3.6374999999999997</v>
      </c>
      <c r="E91" s="45">
        <f>F91*0.98</f>
        <v>3.6749999999999998</v>
      </c>
      <c r="F91" s="45">
        <v>3.75</v>
      </c>
      <c r="G91" s="41">
        <v>1000</v>
      </c>
    </row>
    <row r="92" spans="1:7" x14ac:dyDescent="0.25">
      <c r="A92" s="287"/>
      <c r="B92" s="49" t="s">
        <v>251</v>
      </c>
      <c r="C92" s="45">
        <f t="shared" ref="C92:C100" si="15">F92*0.96</f>
        <v>4.2816000000000001</v>
      </c>
      <c r="D92" s="45">
        <f t="shared" ref="D92:D99" si="16">F92*0.97</f>
        <v>4.3262</v>
      </c>
      <c r="E92" s="45">
        <f t="shared" ref="E92:E103" si="17">F92*0.98</f>
        <v>4.3708</v>
      </c>
      <c r="F92" s="45">
        <v>4.46</v>
      </c>
      <c r="G92" s="41">
        <v>1000</v>
      </c>
    </row>
    <row r="93" spans="1:7" x14ac:dyDescent="0.25">
      <c r="A93" s="287"/>
      <c r="B93" s="49" t="s">
        <v>252</v>
      </c>
      <c r="C93" s="45">
        <f>F93*0.96</f>
        <v>4.8</v>
      </c>
      <c r="D93" s="45">
        <f>F93*0.97</f>
        <v>4.8499999999999996</v>
      </c>
      <c r="E93" s="45">
        <f>F93*0.98</f>
        <v>4.9000000000000004</v>
      </c>
      <c r="F93" s="45">
        <v>5</v>
      </c>
      <c r="G93" s="41">
        <v>1000</v>
      </c>
    </row>
    <row r="94" spans="1:7" x14ac:dyDescent="0.25">
      <c r="A94" s="287"/>
      <c r="B94" s="49" t="s">
        <v>253</v>
      </c>
      <c r="C94" s="45">
        <f t="shared" si="15"/>
        <v>5.2127999999999997</v>
      </c>
      <c r="D94" s="45">
        <f t="shared" si="16"/>
        <v>5.2670999999999992</v>
      </c>
      <c r="E94" s="45">
        <f t="shared" si="17"/>
        <v>5.3213999999999997</v>
      </c>
      <c r="F94" s="45">
        <v>5.43</v>
      </c>
      <c r="G94" s="41">
        <v>1000</v>
      </c>
    </row>
    <row r="95" spans="1:7" x14ac:dyDescent="0.25">
      <c r="A95" s="287"/>
      <c r="B95" s="49" t="s">
        <v>254</v>
      </c>
      <c r="C95" s="45">
        <f t="shared" si="15"/>
        <v>5.6159999999999997</v>
      </c>
      <c r="D95" s="45">
        <f t="shared" si="16"/>
        <v>5.6744999999999992</v>
      </c>
      <c r="E95" s="45">
        <f t="shared" si="17"/>
        <v>5.7329999999999997</v>
      </c>
      <c r="F95" s="45">
        <v>5.85</v>
      </c>
      <c r="G95" s="41">
        <v>1000</v>
      </c>
    </row>
    <row r="96" spans="1:7" x14ac:dyDescent="0.25">
      <c r="A96" s="287"/>
      <c r="B96" s="49" t="s">
        <v>255</v>
      </c>
      <c r="C96" s="45">
        <f t="shared" si="15"/>
        <v>6.048</v>
      </c>
      <c r="D96" s="45">
        <f t="shared" si="16"/>
        <v>6.1109999999999998</v>
      </c>
      <c r="E96" s="45">
        <f t="shared" si="17"/>
        <v>6.1739999999999995</v>
      </c>
      <c r="F96" s="45">
        <v>6.3</v>
      </c>
      <c r="G96" s="41">
        <v>1000</v>
      </c>
    </row>
    <row r="97" spans="1:7" x14ac:dyDescent="0.25">
      <c r="A97" s="287"/>
      <c r="B97" s="49" t="s">
        <v>256</v>
      </c>
      <c r="C97" s="45">
        <f t="shared" si="15"/>
        <v>7.008</v>
      </c>
      <c r="D97" s="45">
        <f t="shared" si="16"/>
        <v>7.0809999999999995</v>
      </c>
      <c r="E97" s="45">
        <f t="shared" si="17"/>
        <v>7.1539999999999999</v>
      </c>
      <c r="F97" s="45">
        <v>7.3</v>
      </c>
      <c r="G97" s="41">
        <v>1000</v>
      </c>
    </row>
    <row r="98" spans="1:7" x14ac:dyDescent="0.25">
      <c r="A98" s="287"/>
      <c r="B98" s="49" t="s">
        <v>257</v>
      </c>
      <c r="C98" s="45">
        <f t="shared" si="15"/>
        <v>7.1327999999999996</v>
      </c>
      <c r="D98" s="45">
        <f t="shared" si="16"/>
        <v>7.2070999999999996</v>
      </c>
      <c r="E98" s="45">
        <f t="shared" si="17"/>
        <v>7.2813999999999997</v>
      </c>
      <c r="F98" s="45">
        <v>7.43</v>
      </c>
      <c r="G98" s="41">
        <v>1000</v>
      </c>
    </row>
    <row r="99" spans="1:7" x14ac:dyDescent="0.25">
      <c r="A99" s="288"/>
      <c r="B99" s="49" t="s">
        <v>258</v>
      </c>
      <c r="C99" s="45">
        <f t="shared" si="15"/>
        <v>8.6591999999999985</v>
      </c>
      <c r="D99" s="45">
        <f t="shared" si="16"/>
        <v>8.7493999999999996</v>
      </c>
      <c r="E99" s="45">
        <f t="shared" si="17"/>
        <v>8.839599999999999</v>
      </c>
      <c r="F99" s="45">
        <v>9.02</v>
      </c>
      <c r="G99" s="41">
        <v>1000</v>
      </c>
    </row>
    <row r="100" spans="1:7" ht="36" customHeight="1" x14ac:dyDescent="0.25">
      <c r="A100" s="232"/>
      <c r="B100" s="49" t="s">
        <v>244</v>
      </c>
      <c r="C100" s="45">
        <f t="shared" si="15"/>
        <v>2.88</v>
      </c>
      <c r="D100" s="45">
        <f>F100*0.97</f>
        <v>2.91</v>
      </c>
      <c r="E100" s="45">
        <f t="shared" si="17"/>
        <v>2.94</v>
      </c>
      <c r="F100" s="45">
        <v>3</v>
      </c>
      <c r="G100" s="41">
        <v>1000</v>
      </c>
    </row>
    <row r="101" spans="1:7" ht="48.75" customHeight="1" x14ac:dyDescent="0.25">
      <c r="A101" s="233"/>
      <c r="B101" s="236" t="s">
        <v>261</v>
      </c>
      <c r="C101" s="40">
        <f t="shared" ref="C101:C141" si="18">F101*0.96</f>
        <v>3.84</v>
      </c>
      <c r="D101" s="40">
        <f t="shared" ref="D101:D141" si="19">F101*0.97</f>
        <v>3.88</v>
      </c>
      <c r="E101" s="40">
        <f t="shared" si="17"/>
        <v>3.92</v>
      </c>
      <c r="F101" s="45">
        <v>4</v>
      </c>
      <c r="G101" s="41" t="s">
        <v>1410</v>
      </c>
    </row>
    <row r="102" spans="1:7" ht="41.25" customHeight="1" x14ac:dyDescent="0.25">
      <c r="A102" s="232"/>
      <c r="B102" s="49" t="s">
        <v>262</v>
      </c>
      <c r="C102" s="40">
        <f>F102*0.96</f>
        <v>5.2416</v>
      </c>
      <c r="D102" s="40">
        <f>F102*0.97</f>
        <v>5.2961999999999998</v>
      </c>
      <c r="E102" s="40">
        <f>F102*0.98</f>
        <v>5.3507999999999996</v>
      </c>
      <c r="F102" s="45">
        <v>5.46</v>
      </c>
      <c r="G102" s="41" t="s">
        <v>725</v>
      </c>
    </row>
    <row r="103" spans="1:7" x14ac:dyDescent="0.25">
      <c r="A103" s="291"/>
      <c r="B103" s="50" t="s">
        <v>980</v>
      </c>
      <c r="C103" s="40">
        <f t="shared" si="18"/>
        <v>0</v>
      </c>
      <c r="D103" s="40">
        <f t="shared" si="19"/>
        <v>0</v>
      </c>
      <c r="E103" s="40">
        <f t="shared" si="17"/>
        <v>0</v>
      </c>
      <c r="F103" s="45">
        <v>0</v>
      </c>
      <c r="G103" s="41" t="s">
        <v>725</v>
      </c>
    </row>
    <row r="104" spans="1:7" x14ac:dyDescent="0.25">
      <c r="A104" s="287"/>
      <c r="B104" s="50" t="s">
        <v>981</v>
      </c>
      <c r="C104" s="40">
        <f t="shared" si="18"/>
        <v>236.54399999999998</v>
      </c>
      <c r="D104" s="40">
        <f t="shared" si="19"/>
        <v>239.00800000000001</v>
      </c>
      <c r="E104" s="40">
        <f t="shared" ref="E104:E111" si="20">F104*0.99</f>
        <v>243.93600000000001</v>
      </c>
      <c r="F104" s="40">
        <v>246.4</v>
      </c>
      <c r="G104" s="41" t="s">
        <v>725</v>
      </c>
    </row>
    <row r="105" spans="1:7" x14ac:dyDescent="0.25">
      <c r="A105" s="287"/>
      <c r="B105" s="50" t="s">
        <v>982</v>
      </c>
      <c r="C105" s="40">
        <f t="shared" si="18"/>
        <v>191.04</v>
      </c>
      <c r="D105" s="40">
        <f t="shared" si="19"/>
        <v>193.03</v>
      </c>
      <c r="E105" s="40">
        <f t="shared" si="20"/>
        <v>197.01</v>
      </c>
      <c r="F105" s="40">
        <v>199</v>
      </c>
      <c r="G105" s="41" t="s">
        <v>725</v>
      </c>
    </row>
    <row r="106" spans="1:7" x14ac:dyDescent="0.25">
      <c r="A106" s="288"/>
      <c r="B106" s="50" t="s">
        <v>983</v>
      </c>
      <c r="C106" s="40">
        <f t="shared" si="18"/>
        <v>0</v>
      </c>
      <c r="D106" s="40">
        <f>F106*0.97</f>
        <v>0</v>
      </c>
      <c r="E106" s="40">
        <f t="shared" si="20"/>
        <v>0</v>
      </c>
      <c r="F106" s="40">
        <v>0</v>
      </c>
      <c r="G106" s="41" t="s">
        <v>725</v>
      </c>
    </row>
    <row r="107" spans="1:7" x14ac:dyDescent="0.25">
      <c r="A107" s="291"/>
      <c r="B107" s="50" t="s">
        <v>263</v>
      </c>
      <c r="C107" s="40">
        <f t="shared" si="18"/>
        <v>1.44</v>
      </c>
      <c r="D107" s="40">
        <f t="shared" si="19"/>
        <v>1.4550000000000001</v>
      </c>
      <c r="E107" s="40">
        <f t="shared" si="20"/>
        <v>1.4849999999999999</v>
      </c>
      <c r="F107" s="40">
        <v>1.5</v>
      </c>
      <c r="G107" s="41">
        <v>1000</v>
      </c>
    </row>
    <row r="108" spans="1:7" x14ac:dyDescent="0.25">
      <c r="A108" s="287"/>
      <c r="B108" s="50" t="s">
        <v>602</v>
      </c>
      <c r="C108" s="40">
        <f t="shared" si="18"/>
        <v>2.016</v>
      </c>
      <c r="D108" s="40">
        <f t="shared" si="19"/>
        <v>2.0369999999999999</v>
      </c>
      <c r="E108" s="40">
        <f t="shared" si="20"/>
        <v>2.0790000000000002</v>
      </c>
      <c r="F108" s="40">
        <v>2.1</v>
      </c>
      <c r="G108" s="41">
        <v>1000</v>
      </c>
    </row>
    <row r="109" spans="1:7" x14ac:dyDescent="0.25">
      <c r="A109" s="288"/>
      <c r="B109" s="50" t="s">
        <v>15</v>
      </c>
      <c r="C109" s="40">
        <f t="shared" si="18"/>
        <v>3.36</v>
      </c>
      <c r="D109" s="40">
        <f t="shared" si="19"/>
        <v>3.395</v>
      </c>
      <c r="E109" s="40">
        <f t="shared" si="20"/>
        <v>3.4649999999999999</v>
      </c>
      <c r="F109" s="40">
        <v>3.5</v>
      </c>
      <c r="G109" s="41">
        <v>1500</v>
      </c>
    </row>
    <row r="110" spans="1:7" ht="42.75" customHeight="1" x14ac:dyDescent="0.25">
      <c r="B110" s="50" t="s">
        <v>1425</v>
      </c>
      <c r="C110" s="40">
        <f t="shared" si="18"/>
        <v>181.44</v>
      </c>
      <c r="D110" s="40">
        <f t="shared" si="19"/>
        <v>183.32999999999998</v>
      </c>
      <c r="E110" s="40">
        <f t="shared" si="20"/>
        <v>187.10999999999999</v>
      </c>
      <c r="F110" s="40">
        <v>189</v>
      </c>
      <c r="G110" s="41" t="s">
        <v>1424</v>
      </c>
    </row>
    <row r="111" spans="1:7" ht="41.25" customHeight="1" x14ac:dyDescent="0.25">
      <c r="A111" s="250"/>
      <c r="B111" s="50" t="s">
        <v>1361</v>
      </c>
      <c r="C111" s="40">
        <f t="shared" si="18"/>
        <v>237.6</v>
      </c>
      <c r="D111" s="40">
        <f t="shared" si="19"/>
        <v>240.07499999999999</v>
      </c>
      <c r="E111" s="40">
        <f t="shared" si="20"/>
        <v>245.02500000000001</v>
      </c>
      <c r="F111" s="40">
        <v>247.5</v>
      </c>
      <c r="G111" s="41" t="s">
        <v>1360</v>
      </c>
    </row>
    <row r="112" spans="1:7" x14ac:dyDescent="0.25">
      <c r="A112" s="291"/>
      <c r="B112" s="49" t="s">
        <v>984</v>
      </c>
      <c r="C112" s="40">
        <f t="shared" si="18"/>
        <v>0</v>
      </c>
      <c r="D112" s="40">
        <f t="shared" si="19"/>
        <v>0</v>
      </c>
      <c r="E112" s="40">
        <f t="shared" ref="E112:E141" si="21">F112*0.98</f>
        <v>0</v>
      </c>
      <c r="F112" s="40">
        <v>0</v>
      </c>
      <c r="G112" s="41">
        <v>1000</v>
      </c>
    </row>
    <row r="113" spans="1:7" x14ac:dyDescent="0.25">
      <c r="A113" s="287"/>
      <c r="B113" s="49" t="s">
        <v>985</v>
      </c>
      <c r="C113" s="40">
        <f t="shared" si="18"/>
        <v>0</v>
      </c>
      <c r="D113" s="40">
        <f t="shared" si="19"/>
        <v>0</v>
      </c>
      <c r="E113" s="40">
        <f t="shared" si="21"/>
        <v>0</v>
      </c>
      <c r="F113" s="40">
        <v>0</v>
      </c>
      <c r="G113" s="41">
        <v>1000</v>
      </c>
    </row>
    <row r="114" spans="1:7" x14ac:dyDescent="0.25">
      <c r="A114" s="287"/>
      <c r="B114" s="49" t="s">
        <v>986</v>
      </c>
      <c r="C114" s="40">
        <f t="shared" si="18"/>
        <v>236.54399999999998</v>
      </c>
      <c r="D114" s="40">
        <f t="shared" si="19"/>
        <v>239.00800000000001</v>
      </c>
      <c r="E114" s="40">
        <f t="shared" si="21"/>
        <v>241.47200000000001</v>
      </c>
      <c r="F114" s="45">
        <v>246.4</v>
      </c>
      <c r="G114" s="41" t="s">
        <v>1362</v>
      </c>
    </row>
    <row r="115" spans="1:7" x14ac:dyDescent="0.25">
      <c r="A115" s="287"/>
      <c r="B115" s="49" t="s">
        <v>987</v>
      </c>
      <c r="C115" s="40">
        <f t="shared" si="18"/>
        <v>191.04</v>
      </c>
      <c r="D115" s="40">
        <f t="shared" si="19"/>
        <v>193.03</v>
      </c>
      <c r="E115" s="40">
        <f t="shared" si="21"/>
        <v>195.02</v>
      </c>
      <c r="F115" s="45">
        <v>199</v>
      </c>
      <c r="G115" s="41" t="s">
        <v>1375</v>
      </c>
    </row>
    <row r="116" spans="1:7" x14ac:dyDescent="0.25">
      <c r="A116" s="288"/>
      <c r="B116" s="49" t="s">
        <v>988</v>
      </c>
      <c r="C116" s="40">
        <f t="shared" si="18"/>
        <v>0</v>
      </c>
      <c r="D116" s="40">
        <f t="shared" si="19"/>
        <v>0</v>
      </c>
      <c r="E116" s="40">
        <f t="shared" si="21"/>
        <v>0</v>
      </c>
      <c r="F116" s="45">
        <v>0</v>
      </c>
      <c r="G116" s="41">
        <v>1000</v>
      </c>
    </row>
    <row r="117" spans="1:7" x14ac:dyDescent="0.25">
      <c r="A117" s="291"/>
      <c r="B117" s="49" t="s">
        <v>171</v>
      </c>
      <c r="C117" s="40">
        <v>0.22</v>
      </c>
      <c r="D117" s="40">
        <f t="shared" si="19"/>
        <v>0.23279999999999998</v>
      </c>
      <c r="E117" s="40">
        <f t="shared" si="21"/>
        <v>0.23519999999999999</v>
      </c>
      <c r="F117" s="45">
        <v>0.24</v>
      </c>
      <c r="G117" s="41">
        <v>1000</v>
      </c>
    </row>
    <row r="118" spans="1:7" x14ac:dyDescent="0.25">
      <c r="A118" s="287"/>
      <c r="B118" s="49" t="s">
        <v>172</v>
      </c>
      <c r="C118" s="40">
        <f t="shared" si="18"/>
        <v>0.24</v>
      </c>
      <c r="D118" s="40">
        <f>F118*0.97</f>
        <v>0.24249999999999999</v>
      </c>
      <c r="E118" s="40">
        <f>F118*0.98</f>
        <v>0.245</v>
      </c>
      <c r="F118" s="45">
        <v>0.25</v>
      </c>
      <c r="G118" s="41">
        <v>1000</v>
      </c>
    </row>
    <row r="119" spans="1:7" x14ac:dyDescent="0.25">
      <c r="A119" s="287"/>
      <c r="B119" s="49" t="s">
        <v>173</v>
      </c>
      <c r="C119" s="40">
        <v>0.25</v>
      </c>
      <c r="D119" s="40">
        <f t="shared" si="19"/>
        <v>0.3201</v>
      </c>
      <c r="E119" s="40">
        <f t="shared" si="21"/>
        <v>0.32340000000000002</v>
      </c>
      <c r="F119" s="45">
        <v>0.33</v>
      </c>
      <c r="G119" s="41">
        <v>1000</v>
      </c>
    </row>
    <row r="120" spans="1:7" x14ac:dyDescent="0.25">
      <c r="A120" s="287"/>
      <c r="B120" s="49" t="s">
        <v>607</v>
      </c>
      <c r="C120" s="40">
        <f>F120*0.96</f>
        <v>0.37440000000000001</v>
      </c>
      <c r="D120" s="40">
        <f>F120*0.97</f>
        <v>0.37830000000000003</v>
      </c>
      <c r="E120" s="40">
        <f>F120*0.98</f>
        <v>0.38219999999999998</v>
      </c>
      <c r="F120" s="45">
        <v>0.39</v>
      </c>
      <c r="G120" s="41">
        <v>1000</v>
      </c>
    </row>
    <row r="121" spans="1:7" x14ac:dyDescent="0.25">
      <c r="A121" s="287"/>
      <c r="B121" s="49" t="s">
        <v>1368</v>
      </c>
      <c r="C121" s="40">
        <f>F121*0.96</f>
        <v>0.432</v>
      </c>
      <c r="D121" s="40">
        <f>F121*0.97</f>
        <v>0.4365</v>
      </c>
      <c r="E121" s="40">
        <f>F121*0.98</f>
        <v>0.441</v>
      </c>
      <c r="F121" s="45">
        <v>0.45</v>
      </c>
      <c r="G121" s="41">
        <v>1000</v>
      </c>
    </row>
    <row r="122" spans="1:7" x14ac:dyDescent="0.25">
      <c r="A122" s="287"/>
      <c r="B122" s="49" t="s">
        <v>18</v>
      </c>
      <c r="C122" s="40">
        <f t="shared" si="18"/>
        <v>0.30719999999999997</v>
      </c>
      <c r="D122" s="40">
        <f t="shared" si="19"/>
        <v>0.31040000000000001</v>
      </c>
      <c r="E122" s="40">
        <f t="shared" si="21"/>
        <v>0.31359999999999999</v>
      </c>
      <c r="F122" s="45">
        <v>0.32</v>
      </c>
      <c r="G122" s="41">
        <v>1000</v>
      </c>
    </row>
    <row r="123" spans="1:7" x14ac:dyDescent="0.25">
      <c r="A123" s="287"/>
      <c r="B123" s="49" t="s">
        <v>19</v>
      </c>
      <c r="C123" s="40">
        <f t="shared" si="18"/>
        <v>0.37440000000000001</v>
      </c>
      <c r="D123" s="40">
        <f t="shared" ref="D123:D129" si="22">F123*0.97</f>
        <v>0.37830000000000003</v>
      </c>
      <c r="E123" s="40">
        <f t="shared" ref="E123:E129" si="23">F123*0.98</f>
        <v>0.38219999999999998</v>
      </c>
      <c r="F123" s="45">
        <v>0.39</v>
      </c>
      <c r="G123" s="41">
        <v>1000</v>
      </c>
    </row>
    <row r="124" spans="1:7" x14ac:dyDescent="0.25">
      <c r="A124" s="287"/>
      <c r="B124" s="49" t="s">
        <v>1444</v>
      </c>
      <c r="C124" s="40">
        <f t="shared" si="18"/>
        <v>0.26880000000000004</v>
      </c>
      <c r="D124" s="40">
        <f t="shared" si="22"/>
        <v>0.27160000000000001</v>
      </c>
      <c r="E124" s="40">
        <f t="shared" si="23"/>
        <v>0.27440000000000003</v>
      </c>
      <c r="F124" s="45">
        <v>0.28000000000000003</v>
      </c>
      <c r="G124" s="41">
        <v>34000</v>
      </c>
    </row>
    <row r="125" spans="1:7" x14ac:dyDescent="0.25">
      <c r="A125" s="287"/>
      <c r="B125" s="49" t="s">
        <v>1363</v>
      </c>
      <c r="C125" s="40">
        <f t="shared" si="18"/>
        <v>228.48</v>
      </c>
      <c r="D125" s="40">
        <f t="shared" si="22"/>
        <v>230.85999999999999</v>
      </c>
      <c r="E125" s="40">
        <f t="shared" si="23"/>
        <v>233.24</v>
      </c>
      <c r="F125" s="45">
        <v>238</v>
      </c>
      <c r="G125" s="41" t="s">
        <v>1362</v>
      </c>
    </row>
    <row r="126" spans="1:7" x14ac:dyDescent="0.25">
      <c r="A126" s="287"/>
      <c r="B126" s="49" t="s">
        <v>1363</v>
      </c>
      <c r="C126" s="40">
        <f t="shared" si="18"/>
        <v>0.28799999999999998</v>
      </c>
      <c r="D126" s="40">
        <f t="shared" si="22"/>
        <v>0.29099999999999998</v>
      </c>
      <c r="E126" s="40">
        <f t="shared" si="23"/>
        <v>0.29399999999999998</v>
      </c>
      <c r="F126" s="45">
        <v>0.3</v>
      </c>
      <c r="G126" s="41">
        <v>1000</v>
      </c>
    </row>
    <row r="127" spans="1:7" x14ac:dyDescent="0.25">
      <c r="A127" s="287"/>
      <c r="B127" s="49" t="s">
        <v>20</v>
      </c>
      <c r="C127" s="40">
        <f t="shared" si="18"/>
        <v>0.26880000000000004</v>
      </c>
      <c r="D127" s="40">
        <f t="shared" si="22"/>
        <v>0.27160000000000001</v>
      </c>
      <c r="E127" s="40">
        <f t="shared" si="23"/>
        <v>0.27440000000000003</v>
      </c>
      <c r="F127" s="45">
        <v>0.28000000000000003</v>
      </c>
      <c r="G127" s="41">
        <v>1000</v>
      </c>
    </row>
    <row r="128" spans="1:7" x14ac:dyDescent="0.25">
      <c r="A128" s="287"/>
      <c r="B128" s="49" t="s">
        <v>608</v>
      </c>
      <c r="C128" s="40">
        <f>F128*0.96</f>
        <v>0.44159999999999999</v>
      </c>
      <c r="D128" s="40">
        <f t="shared" si="22"/>
        <v>0.44619999999999999</v>
      </c>
      <c r="E128" s="40">
        <f t="shared" si="23"/>
        <v>0.45080000000000003</v>
      </c>
      <c r="F128" s="45">
        <v>0.46</v>
      </c>
      <c r="G128" s="41">
        <v>1000</v>
      </c>
    </row>
    <row r="129" spans="1:7" x14ac:dyDescent="0.25">
      <c r="A129" s="287"/>
      <c r="B129" s="49" t="s">
        <v>1364</v>
      </c>
      <c r="C129" s="40">
        <f>F129*0.96</f>
        <v>0.26880000000000004</v>
      </c>
      <c r="D129" s="40">
        <f t="shared" si="22"/>
        <v>0.27160000000000001</v>
      </c>
      <c r="E129" s="40">
        <f t="shared" si="23"/>
        <v>0.27440000000000003</v>
      </c>
      <c r="F129" s="45">
        <v>0.28000000000000003</v>
      </c>
      <c r="G129" s="41">
        <v>1000</v>
      </c>
    </row>
    <row r="130" spans="1:7" x14ac:dyDescent="0.25">
      <c r="A130" s="287"/>
      <c r="B130" s="49" t="s">
        <v>609</v>
      </c>
      <c r="C130" s="40">
        <f t="shared" si="18"/>
        <v>0.432</v>
      </c>
      <c r="D130" s="40">
        <f t="shared" si="19"/>
        <v>0.4365</v>
      </c>
      <c r="E130" s="40">
        <f t="shared" si="21"/>
        <v>0.441</v>
      </c>
      <c r="F130" s="45">
        <v>0.45</v>
      </c>
      <c r="G130" s="41">
        <v>1000</v>
      </c>
    </row>
    <row r="131" spans="1:7" x14ac:dyDescent="0.25">
      <c r="A131" s="287"/>
      <c r="B131" s="49" t="s">
        <v>610</v>
      </c>
      <c r="C131" s="40">
        <f>F131*0.96</f>
        <v>0.55679999999999996</v>
      </c>
      <c r="D131" s="40">
        <f t="shared" ref="D131:D136" si="24">F131*0.97</f>
        <v>0.56259999999999999</v>
      </c>
      <c r="E131" s="40">
        <f t="shared" ref="E131:E136" si="25">F131*0.98</f>
        <v>0.56839999999999991</v>
      </c>
      <c r="F131" s="45">
        <v>0.57999999999999996</v>
      </c>
      <c r="G131" s="41">
        <v>1000</v>
      </c>
    </row>
    <row r="132" spans="1:7" x14ac:dyDescent="0.25">
      <c r="A132" s="287"/>
      <c r="B132" s="49" t="s">
        <v>1365</v>
      </c>
      <c r="C132" s="40">
        <f>F132*0.96</f>
        <v>0.37440000000000001</v>
      </c>
      <c r="D132" s="40">
        <f t="shared" si="24"/>
        <v>0.37830000000000003</v>
      </c>
      <c r="E132" s="40">
        <f t="shared" si="25"/>
        <v>0.38219999999999998</v>
      </c>
      <c r="F132" s="45">
        <v>0.39</v>
      </c>
      <c r="G132" s="41">
        <v>1000</v>
      </c>
    </row>
    <row r="133" spans="1:7" x14ac:dyDescent="0.25">
      <c r="A133" s="287"/>
      <c r="B133" s="49" t="s">
        <v>494</v>
      </c>
      <c r="C133" s="40">
        <f t="shared" si="18"/>
        <v>0.37440000000000001</v>
      </c>
      <c r="D133" s="40">
        <f t="shared" si="24"/>
        <v>0.37830000000000003</v>
      </c>
      <c r="E133" s="40">
        <f t="shared" si="25"/>
        <v>0.38219999999999998</v>
      </c>
      <c r="F133" s="45">
        <v>0.39</v>
      </c>
      <c r="G133" s="41">
        <v>1000</v>
      </c>
    </row>
    <row r="134" spans="1:7" x14ac:dyDescent="0.25">
      <c r="A134" s="287"/>
      <c r="B134" s="49" t="s">
        <v>1366</v>
      </c>
      <c r="C134" s="40">
        <f t="shared" si="18"/>
        <v>0.47039999999999998</v>
      </c>
      <c r="D134" s="40">
        <f t="shared" si="24"/>
        <v>0.4753</v>
      </c>
      <c r="E134" s="40">
        <f t="shared" si="25"/>
        <v>0.48019999999999996</v>
      </c>
      <c r="F134" s="45">
        <v>0.49</v>
      </c>
      <c r="G134" s="41">
        <v>1000</v>
      </c>
    </row>
    <row r="135" spans="1:7" x14ac:dyDescent="0.25">
      <c r="A135" s="287"/>
      <c r="B135" s="49" t="s">
        <v>1367</v>
      </c>
      <c r="C135" s="40">
        <f t="shared" si="18"/>
        <v>0.53760000000000008</v>
      </c>
      <c r="D135" s="40">
        <f t="shared" si="24"/>
        <v>0.54320000000000002</v>
      </c>
      <c r="E135" s="40">
        <f t="shared" si="25"/>
        <v>0.54880000000000007</v>
      </c>
      <c r="F135" s="45">
        <v>0.56000000000000005</v>
      </c>
      <c r="G135" s="41">
        <v>1000</v>
      </c>
    </row>
    <row r="136" spans="1:7" x14ac:dyDescent="0.25">
      <c r="A136" s="287"/>
      <c r="B136" s="49" t="s">
        <v>495</v>
      </c>
      <c r="C136" s="40">
        <f>F136*0.96</f>
        <v>0.33599999999999997</v>
      </c>
      <c r="D136" s="40">
        <f t="shared" si="24"/>
        <v>0.33949999999999997</v>
      </c>
      <c r="E136" s="40">
        <f t="shared" si="25"/>
        <v>0.34299999999999997</v>
      </c>
      <c r="F136" s="45">
        <v>0.35</v>
      </c>
      <c r="G136" s="41">
        <v>1000</v>
      </c>
    </row>
    <row r="137" spans="1:7" x14ac:dyDescent="0.25">
      <c r="A137" s="287"/>
      <c r="B137" s="49" t="s">
        <v>622</v>
      </c>
      <c r="C137" s="40">
        <f t="shared" si="18"/>
        <v>0.33599999999999997</v>
      </c>
      <c r="D137" s="40">
        <f t="shared" si="19"/>
        <v>0.33949999999999997</v>
      </c>
      <c r="E137" s="40">
        <f t="shared" si="21"/>
        <v>0.34299999999999997</v>
      </c>
      <c r="F137" s="45">
        <v>0.35</v>
      </c>
      <c r="G137" s="41">
        <v>1000</v>
      </c>
    </row>
    <row r="138" spans="1:7" x14ac:dyDescent="0.25">
      <c r="A138" s="287"/>
      <c r="B138" s="49" t="s">
        <v>623</v>
      </c>
      <c r="C138" s="40">
        <f t="shared" si="18"/>
        <v>0.35519999999999996</v>
      </c>
      <c r="D138" s="40">
        <f t="shared" si="19"/>
        <v>0.3589</v>
      </c>
      <c r="E138" s="40">
        <f t="shared" si="21"/>
        <v>0.36259999999999998</v>
      </c>
      <c r="F138" s="45">
        <v>0.37</v>
      </c>
      <c r="G138" s="41">
        <v>1000</v>
      </c>
    </row>
    <row r="139" spans="1:7" x14ac:dyDescent="0.25">
      <c r="A139" s="287"/>
      <c r="B139" s="49" t="s">
        <v>624</v>
      </c>
      <c r="C139" s="40">
        <f>F139*0.96</f>
        <v>0.47039999999999998</v>
      </c>
      <c r="D139" s="40">
        <f>F139*0.97</f>
        <v>0.4753</v>
      </c>
      <c r="E139" s="40">
        <f>F139*0.98</f>
        <v>0.48019999999999996</v>
      </c>
      <c r="F139" s="45">
        <v>0.49</v>
      </c>
      <c r="G139" s="41">
        <v>1000</v>
      </c>
    </row>
    <row r="140" spans="1:7" x14ac:dyDescent="0.25">
      <c r="A140" s="287"/>
      <c r="B140" s="49" t="s">
        <v>625</v>
      </c>
      <c r="C140" s="40">
        <f t="shared" si="18"/>
        <v>0.52800000000000002</v>
      </c>
      <c r="D140" s="40">
        <f t="shared" si="19"/>
        <v>0.53349999999999997</v>
      </c>
      <c r="E140" s="40">
        <f t="shared" si="21"/>
        <v>0.53900000000000003</v>
      </c>
      <c r="F140" s="45">
        <v>0.55000000000000004</v>
      </c>
      <c r="G140" s="41">
        <v>1000</v>
      </c>
    </row>
    <row r="141" spans="1:7" x14ac:dyDescent="0.25">
      <c r="A141" s="287"/>
      <c r="B141" s="49" t="s">
        <v>626</v>
      </c>
      <c r="C141" s="40">
        <f t="shared" si="18"/>
        <v>0.67199999999999993</v>
      </c>
      <c r="D141" s="40">
        <f t="shared" si="19"/>
        <v>0.67899999999999994</v>
      </c>
      <c r="E141" s="40">
        <f t="shared" si="21"/>
        <v>0.68599999999999994</v>
      </c>
      <c r="F141" s="45">
        <v>0.7</v>
      </c>
      <c r="G141" s="41">
        <v>1000</v>
      </c>
    </row>
    <row r="142" spans="1:7" x14ac:dyDescent="0.25">
      <c r="A142" s="288"/>
      <c r="B142" s="49" t="s">
        <v>627</v>
      </c>
      <c r="C142" s="40">
        <f>F142*0.96</f>
        <v>0</v>
      </c>
      <c r="D142" s="40">
        <f>F142*0.97</f>
        <v>0</v>
      </c>
      <c r="E142" s="40">
        <f>F142*0.98</f>
        <v>0</v>
      </c>
      <c r="F142" s="45">
        <v>0</v>
      </c>
      <c r="G142" s="41">
        <v>1000</v>
      </c>
    </row>
  </sheetData>
  <mergeCells count="12">
    <mergeCell ref="A112:A116"/>
    <mergeCell ref="A117:A142"/>
    <mergeCell ref="A44:A62"/>
    <mergeCell ref="A63:A80"/>
    <mergeCell ref="A81:A99"/>
    <mergeCell ref="A103:A106"/>
    <mergeCell ref="A107:A109"/>
    <mergeCell ref="A1:G1"/>
    <mergeCell ref="A2:G2"/>
    <mergeCell ref="A3:A29"/>
    <mergeCell ref="A30:A31"/>
    <mergeCell ref="A32:A43"/>
  </mergeCells>
  <phoneticPr fontId="0" type="noConversion"/>
  <pageMargins left="0.7" right="0.7" top="0.75" bottom="0.75" header="0.3" footer="0.3"/>
  <pageSetup paperSize="9" scale="76" fitToHeight="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75"/>
  <sheetViews>
    <sheetView view="pageBreakPreview" zoomScaleSheetLayoutView="100" workbookViewId="0">
      <pane ySplit="3" topLeftCell="A4" activePane="bottomLeft" state="frozen"/>
      <selection pane="bottomLeft" sqref="A1:G1"/>
    </sheetView>
  </sheetViews>
  <sheetFormatPr defaultRowHeight="15" x14ac:dyDescent="0.25"/>
  <cols>
    <col min="1" max="1" width="28.28515625" customWidth="1"/>
    <col min="3" max="3" width="10" customWidth="1"/>
    <col min="7" max="7" width="34" customWidth="1"/>
  </cols>
  <sheetData>
    <row r="1" spans="1:9" ht="66.75" customHeight="1" x14ac:dyDescent="0.25">
      <c r="A1" s="273" t="s">
        <v>1383</v>
      </c>
      <c r="B1" s="274"/>
      <c r="C1" s="274"/>
      <c r="D1" s="274"/>
      <c r="E1" s="274"/>
      <c r="F1" s="274"/>
      <c r="G1" s="275"/>
    </row>
    <row r="2" spans="1:9" x14ac:dyDescent="0.25">
      <c r="A2" s="276" t="s">
        <v>216</v>
      </c>
      <c r="B2" s="376" t="s">
        <v>555</v>
      </c>
      <c r="C2" s="378" t="s">
        <v>556</v>
      </c>
      <c r="D2" s="378"/>
      <c r="E2" s="378"/>
      <c r="F2" s="379" t="s">
        <v>557</v>
      </c>
      <c r="G2" s="379" t="s">
        <v>791</v>
      </c>
      <c r="H2" s="381" t="s">
        <v>558</v>
      </c>
      <c r="I2" s="382"/>
    </row>
    <row r="3" spans="1:9" x14ac:dyDescent="0.25">
      <c r="A3" s="276"/>
      <c r="B3" s="377"/>
      <c r="C3" s="51" t="s">
        <v>559</v>
      </c>
      <c r="D3" s="51" t="s">
        <v>560</v>
      </c>
      <c r="E3" s="51" t="s">
        <v>561</v>
      </c>
      <c r="F3" s="380"/>
      <c r="G3" s="380"/>
      <c r="H3" s="52" t="s">
        <v>562</v>
      </c>
      <c r="I3" s="53" t="s">
        <v>563</v>
      </c>
    </row>
    <row r="4" spans="1:9" ht="62.25" customHeight="1" x14ac:dyDescent="0.25">
      <c r="A4" s="114"/>
      <c r="B4" s="81"/>
      <c r="C4" s="54"/>
      <c r="D4" s="54"/>
      <c r="E4" s="54"/>
      <c r="F4" s="54"/>
      <c r="G4" s="161" t="s">
        <v>591</v>
      </c>
      <c r="H4" s="99">
        <f>I4*0.96</f>
        <v>92.16</v>
      </c>
      <c r="I4" s="99">
        <v>96</v>
      </c>
    </row>
    <row r="5" spans="1:9" ht="63" customHeight="1" x14ac:dyDescent="0.25">
      <c r="A5" s="114"/>
      <c r="B5" s="81"/>
      <c r="C5" s="54"/>
      <c r="D5" s="54"/>
      <c r="E5" s="54"/>
      <c r="F5" s="54"/>
      <c r="G5" s="161" t="s">
        <v>593</v>
      </c>
      <c r="H5" s="99">
        <f>I5*0.96</f>
        <v>103.67999999999999</v>
      </c>
      <c r="I5" s="99">
        <v>108</v>
      </c>
    </row>
    <row r="6" spans="1:9" ht="63" customHeight="1" x14ac:dyDescent="0.25">
      <c r="A6" s="114"/>
      <c r="B6" s="81"/>
      <c r="C6" s="54"/>
      <c r="D6" s="54"/>
      <c r="E6" s="54"/>
      <c r="F6" s="54"/>
      <c r="G6" s="161" t="s">
        <v>592</v>
      </c>
      <c r="H6" s="99">
        <f>I6*0.96</f>
        <v>90.24</v>
      </c>
      <c r="I6" s="99">
        <v>94</v>
      </c>
    </row>
    <row r="7" spans="1:9" ht="62.25" customHeight="1" x14ac:dyDescent="0.25">
      <c r="A7" s="114"/>
      <c r="B7" s="81"/>
      <c r="C7" s="54"/>
      <c r="D7" s="54"/>
      <c r="E7" s="54"/>
      <c r="F7" s="54"/>
      <c r="G7" s="134" t="s">
        <v>594</v>
      </c>
      <c r="H7" s="99">
        <f>I7*0.96</f>
        <v>98.88</v>
      </c>
      <c r="I7" s="99">
        <v>103</v>
      </c>
    </row>
    <row r="8" spans="1:9" ht="44.25" customHeight="1" x14ac:dyDescent="0.25">
      <c r="A8" s="235"/>
      <c r="C8" s="54"/>
      <c r="D8" s="54"/>
      <c r="E8" s="54"/>
      <c r="F8" s="54"/>
      <c r="G8" s="82" t="s">
        <v>471</v>
      </c>
      <c r="H8" s="99">
        <f t="shared" ref="H8:H14" si="0">I8*0.96</f>
        <v>53.76</v>
      </c>
      <c r="I8" s="99">
        <v>56</v>
      </c>
    </row>
    <row r="9" spans="1:9" ht="47.25" customHeight="1" x14ac:dyDescent="0.25">
      <c r="A9" s="235"/>
      <c r="B9" s="81"/>
      <c r="C9" s="54"/>
      <c r="D9" s="54"/>
      <c r="E9" s="54"/>
      <c r="F9" s="54"/>
      <c r="G9" s="82" t="s">
        <v>466</v>
      </c>
      <c r="H9" s="99">
        <f t="shared" si="0"/>
        <v>71.039999999999992</v>
      </c>
      <c r="I9" s="99">
        <v>74</v>
      </c>
    </row>
    <row r="10" spans="1:9" ht="52.5" customHeight="1" x14ac:dyDescent="0.25">
      <c r="A10" s="235"/>
      <c r="B10" s="81"/>
      <c r="C10" s="54"/>
      <c r="D10" s="54"/>
      <c r="E10" s="54"/>
      <c r="F10" s="54"/>
      <c r="G10" s="82" t="s">
        <v>80</v>
      </c>
      <c r="H10" s="99">
        <f t="shared" si="0"/>
        <v>77.615999999999985</v>
      </c>
      <c r="I10" s="99">
        <v>80.849999999999994</v>
      </c>
    </row>
    <row r="11" spans="1:9" ht="51" customHeight="1" x14ac:dyDescent="0.25">
      <c r="A11" s="235"/>
      <c r="B11" s="81"/>
      <c r="C11" s="54"/>
      <c r="D11" s="54"/>
      <c r="E11" s="54"/>
      <c r="F11" s="54"/>
      <c r="G11" s="82" t="s">
        <v>588</v>
      </c>
      <c r="H11" s="99">
        <f t="shared" si="0"/>
        <v>69.12</v>
      </c>
      <c r="I11" s="99">
        <v>72</v>
      </c>
    </row>
    <row r="12" spans="1:9" ht="53.25" customHeight="1" x14ac:dyDescent="0.25">
      <c r="A12" s="235"/>
      <c r="B12" s="81"/>
      <c r="C12" s="54"/>
      <c r="D12" s="54"/>
      <c r="E12" s="54"/>
      <c r="F12" s="54"/>
      <c r="G12" s="82" t="s">
        <v>900</v>
      </c>
      <c r="H12" s="99">
        <f t="shared" si="0"/>
        <v>73.92</v>
      </c>
      <c r="I12" s="99">
        <v>77</v>
      </c>
    </row>
    <row r="13" spans="1:9" ht="49.5" customHeight="1" x14ac:dyDescent="0.25">
      <c r="A13" s="276"/>
      <c r="B13" s="81"/>
      <c r="C13" s="54"/>
      <c r="D13" s="54"/>
      <c r="E13" s="54"/>
      <c r="F13" s="54"/>
      <c r="G13" s="82" t="s">
        <v>217</v>
      </c>
      <c r="H13" s="99">
        <f t="shared" si="0"/>
        <v>60.48</v>
      </c>
      <c r="I13" s="99">
        <v>63</v>
      </c>
    </row>
    <row r="14" spans="1:9" ht="49.5" customHeight="1" x14ac:dyDescent="0.25">
      <c r="A14" s="276"/>
      <c r="B14" s="81"/>
      <c r="C14" s="54"/>
      <c r="D14" s="54"/>
      <c r="E14" s="54"/>
      <c r="F14" s="54"/>
      <c r="G14" s="82" t="s">
        <v>218</v>
      </c>
      <c r="H14" s="99">
        <f t="shared" si="0"/>
        <v>57.599999999999994</v>
      </c>
      <c r="I14" s="99">
        <v>60</v>
      </c>
    </row>
    <row r="15" spans="1:9" ht="63" customHeight="1" x14ac:dyDescent="0.25">
      <c r="A15" s="17"/>
      <c r="B15" s="85">
        <v>126083</v>
      </c>
      <c r="C15" s="56" t="s">
        <v>901</v>
      </c>
      <c r="D15" s="56" t="s">
        <v>901</v>
      </c>
      <c r="E15" s="56" t="s">
        <v>901</v>
      </c>
      <c r="F15" s="56" t="s">
        <v>901</v>
      </c>
      <c r="G15" s="57" t="s">
        <v>902</v>
      </c>
      <c r="H15" s="58">
        <f>I15*0.96</f>
        <v>10.943999999999999</v>
      </c>
      <c r="I15" s="59">
        <v>11.4</v>
      </c>
    </row>
    <row r="16" spans="1:9" ht="84" customHeight="1" x14ac:dyDescent="0.25">
      <c r="A16" s="17"/>
      <c r="B16" s="86">
        <v>126085</v>
      </c>
      <c r="C16" s="61" t="s">
        <v>903</v>
      </c>
      <c r="D16" s="56">
        <v>102</v>
      </c>
      <c r="E16" s="61" t="s">
        <v>904</v>
      </c>
      <c r="F16" s="61">
        <v>120</v>
      </c>
      <c r="G16" s="57" t="s">
        <v>630</v>
      </c>
      <c r="H16" s="58">
        <f t="shared" ref="H16:H39" si="1">I16*0.96</f>
        <v>60.671999999999997</v>
      </c>
      <c r="I16" s="59">
        <v>63.2</v>
      </c>
    </row>
    <row r="17" spans="1:9" ht="78.75" customHeight="1" x14ac:dyDescent="0.25">
      <c r="A17" s="17"/>
      <c r="B17" s="86">
        <v>126086</v>
      </c>
      <c r="C17" s="61" t="s">
        <v>631</v>
      </c>
      <c r="D17" s="56">
        <v>101</v>
      </c>
      <c r="E17" s="61" t="s">
        <v>632</v>
      </c>
      <c r="F17" s="61">
        <v>120</v>
      </c>
      <c r="G17" s="57" t="s">
        <v>633</v>
      </c>
      <c r="H17" s="58">
        <f t="shared" si="1"/>
        <v>60.671999999999997</v>
      </c>
      <c r="I17" s="59">
        <v>63.2</v>
      </c>
    </row>
    <row r="18" spans="1:9" ht="82.5" customHeight="1" x14ac:dyDescent="0.25">
      <c r="A18" s="17"/>
      <c r="B18" s="85">
        <v>126039</v>
      </c>
      <c r="C18" s="56" t="s">
        <v>634</v>
      </c>
      <c r="D18" s="56">
        <v>107</v>
      </c>
      <c r="E18" s="56" t="s">
        <v>635</v>
      </c>
      <c r="F18" s="56">
        <v>120</v>
      </c>
      <c r="G18" s="62" t="s">
        <v>636</v>
      </c>
      <c r="H18" s="58">
        <f t="shared" si="1"/>
        <v>0</v>
      </c>
      <c r="I18" s="59">
        <v>0</v>
      </c>
    </row>
    <row r="19" spans="1:9" ht="75" customHeight="1" x14ac:dyDescent="0.25">
      <c r="A19" s="17"/>
      <c r="B19" s="86">
        <v>126032</v>
      </c>
      <c r="C19" s="56" t="s">
        <v>637</v>
      </c>
      <c r="D19" s="56">
        <v>105</v>
      </c>
      <c r="E19" s="56" t="s">
        <v>638</v>
      </c>
      <c r="F19" s="56">
        <v>100</v>
      </c>
      <c r="G19" s="57" t="s">
        <v>639</v>
      </c>
      <c r="H19" s="58">
        <f t="shared" si="1"/>
        <v>0</v>
      </c>
      <c r="I19" s="59">
        <v>0</v>
      </c>
    </row>
    <row r="20" spans="1:9" ht="80.25" customHeight="1" x14ac:dyDescent="0.25">
      <c r="A20" s="17"/>
      <c r="B20" s="86">
        <v>126087</v>
      </c>
      <c r="C20" s="56" t="s">
        <v>640</v>
      </c>
      <c r="D20" s="56">
        <v>104</v>
      </c>
      <c r="E20" s="56" t="s">
        <v>641</v>
      </c>
      <c r="F20" s="56">
        <v>120</v>
      </c>
      <c r="G20" s="57" t="s">
        <v>642</v>
      </c>
      <c r="H20" s="58">
        <f t="shared" si="1"/>
        <v>53.76</v>
      </c>
      <c r="I20" s="59">
        <v>56</v>
      </c>
    </row>
    <row r="21" spans="1:9" ht="76.5" customHeight="1" x14ac:dyDescent="0.25">
      <c r="A21" s="17"/>
      <c r="B21" s="86">
        <v>126088</v>
      </c>
      <c r="C21" s="56" t="s">
        <v>643</v>
      </c>
      <c r="D21" s="56">
        <v>103</v>
      </c>
      <c r="E21" s="56" t="s">
        <v>644</v>
      </c>
      <c r="F21" s="56">
        <v>120</v>
      </c>
      <c r="G21" s="57" t="s">
        <v>645</v>
      </c>
      <c r="H21" s="58">
        <f t="shared" si="1"/>
        <v>53.76</v>
      </c>
      <c r="I21" s="59">
        <v>56</v>
      </c>
    </row>
    <row r="22" spans="1:9" ht="37.5" customHeight="1" x14ac:dyDescent="0.25">
      <c r="A22" s="276"/>
      <c r="B22" s="85">
        <v>126137</v>
      </c>
      <c r="C22" s="56" t="s">
        <v>646</v>
      </c>
      <c r="D22" s="56">
        <v>120</v>
      </c>
      <c r="E22" s="56" t="s">
        <v>647</v>
      </c>
      <c r="F22" s="56">
        <v>120</v>
      </c>
      <c r="G22" s="57" t="s">
        <v>648</v>
      </c>
      <c r="H22" s="58">
        <f t="shared" si="1"/>
        <v>52.8</v>
      </c>
      <c r="I22" s="59">
        <v>55</v>
      </c>
    </row>
    <row r="23" spans="1:9" ht="37.5" customHeight="1" x14ac:dyDescent="0.25">
      <c r="A23" s="276"/>
      <c r="B23" s="85">
        <v>126090</v>
      </c>
      <c r="C23" s="56" t="s">
        <v>649</v>
      </c>
      <c r="D23" s="56">
        <v>120</v>
      </c>
      <c r="E23" s="56"/>
      <c r="F23" s="56"/>
      <c r="G23" s="57" t="s">
        <v>718</v>
      </c>
      <c r="H23" s="58">
        <f t="shared" si="1"/>
        <v>65.664000000000001</v>
      </c>
      <c r="I23" s="59">
        <v>68.400000000000006</v>
      </c>
    </row>
    <row r="24" spans="1:9" ht="39" customHeight="1" x14ac:dyDescent="0.25">
      <c r="A24" s="276"/>
      <c r="B24" s="85">
        <v>126097</v>
      </c>
      <c r="C24" s="56" t="s">
        <v>719</v>
      </c>
      <c r="D24" s="56">
        <v>551</v>
      </c>
      <c r="E24" s="56" t="s">
        <v>882</v>
      </c>
      <c r="F24" s="56">
        <v>75</v>
      </c>
      <c r="G24" s="57" t="s">
        <v>650</v>
      </c>
      <c r="H24" s="58">
        <f t="shared" si="1"/>
        <v>65.28</v>
      </c>
      <c r="I24" s="59">
        <v>68</v>
      </c>
    </row>
    <row r="25" spans="1:9" ht="39" customHeight="1" x14ac:dyDescent="0.25">
      <c r="A25" s="276"/>
      <c r="B25" s="85">
        <v>126091</v>
      </c>
      <c r="C25" s="56" t="s">
        <v>651</v>
      </c>
      <c r="D25" s="56">
        <v>551</v>
      </c>
      <c r="E25" s="56" t="s">
        <v>882</v>
      </c>
      <c r="F25" s="56">
        <v>75</v>
      </c>
      <c r="G25" s="57" t="s">
        <v>652</v>
      </c>
      <c r="H25" s="58">
        <f t="shared" si="1"/>
        <v>68.543999999999997</v>
      </c>
      <c r="I25" s="59">
        <v>71.400000000000006</v>
      </c>
    </row>
    <row r="26" spans="1:9" ht="74.25" customHeight="1" x14ac:dyDescent="0.25">
      <c r="A26" s="17"/>
      <c r="B26" s="85">
        <v>126092</v>
      </c>
      <c r="C26" s="56" t="s">
        <v>653</v>
      </c>
      <c r="D26" s="56" t="s">
        <v>654</v>
      </c>
      <c r="E26" s="56" t="s">
        <v>655</v>
      </c>
      <c r="F26" s="56">
        <v>120</v>
      </c>
      <c r="G26" s="57" t="s">
        <v>194</v>
      </c>
      <c r="H26" s="58">
        <f t="shared" si="1"/>
        <v>57.599999999999994</v>
      </c>
      <c r="I26" s="59">
        <v>60</v>
      </c>
    </row>
    <row r="27" spans="1:9" ht="64.5" customHeight="1" x14ac:dyDescent="0.25">
      <c r="A27" s="17"/>
      <c r="B27" s="85">
        <v>126093</v>
      </c>
      <c r="C27" s="56" t="s">
        <v>195</v>
      </c>
      <c r="D27" s="56">
        <v>301</v>
      </c>
      <c r="E27" s="56" t="s">
        <v>196</v>
      </c>
      <c r="F27" s="56">
        <v>500</v>
      </c>
      <c r="G27" s="57" t="s">
        <v>349</v>
      </c>
      <c r="H27" s="58">
        <f t="shared" si="1"/>
        <v>39.36</v>
      </c>
      <c r="I27" s="59">
        <v>41</v>
      </c>
    </row>
    <row r="28" spans="1:9" ht="55.5" customHeight="1" x14ac:dyDescent="0.25">
      <c r="A28" s="17"/>
      <c r="B28" s="85">
        <v>126094</v>
      </c>
      <c r="C28" s="56" t="s">
        <v>350</v>
      </c>
      <c r="D28" s="56">
        <v>302</v>
      </c>
      <c r="E28" s="56" t="s">
        <v>351</v>
      </c>
      <c r="F28" s="56">
        <v>500</v>
      </c>
      <c r="G28" s="57" t="s">
        <v>352</v>
      </c>
      <c r="H28" s="58">
        <f t="shared" si="1"/>
        <v>56.64</v>
      </c>
      <c r="I28" s="59">
        <v>59</v>
      </c>
    </row>
    <row r="29" spans="1:9" ht="63" customHeight="1" x14ac:dyDescent="0.25">
      <c r="A29" s="17"/>
      <c r="B29" s="85">
        <v>126095</v>
      </c>
      <c r="C29" s="56" t="s">
        <v>197</v>
      </c>
      <c r="D29" s="56">
        <v>305</v>
      </c>
      <c r="E29" s="56" t="s">
        <v>675</v>
      </c>
      <c r="F29" s="56">
        <v>1000</v>
      </c>
      <c r="G29" s="57" t="s">
        <v>676</v>
      </c>
      <c r="H29" s="58">
        <f t="shared" si="1"/>
        <v>16.32</v>
      </c>
      <c r="I29" s="59">
        <v>17</v>
      </c>
    </row>
    <row r="30" spans="1:9" ht="64.5" customHeight="1" x14ac:dyDescent="0.25">
      <c r="A30" s="17"/>
      <c r="B30" s="85">
        <v>126096</v>
      </c>
      <c r="C30" s="56" t="s">
        <v>859</v>
      </c>
      <c r="D30" s="56">
        <v>4017</v>
      </c>
      <c r="E30" s="56" t="s">
        <v>860</v>
      </c>
      <c r="F30" s="56">
        <v>1000</v>
      </c>
      <c r="G30" s="64" t="s">
        <v>861</v>
      </c>
      <c r="H30" s="58">
        <f t="shared" si="1"/>
        <v>19.2</v>
      </c>
      <c r="I30" s="59">
        <v>20</v>
      </c>
    </row>
    <row r="31" spans="1:9" ht="60" customHeight="1" x14ac:dyDescent="0.25">
      <c r="A31" s="17"/>
      <c r="B31" s="88">
        <v>126135</v>
      </c>
      <c r="C31" s="56" t="s">
        <v>862</v>
      </c>
      <c r="D31" s="65"/>
      <c r="E31" s="65"/>
      <c r="F31" s="65"/>
      <c r="G31" s="66" t="s">
        <v>863</v>
      </c>
      <c r="H31" s="58">
        <f t="shared" si="1"/>
        <v>0</v>
      </c>
      <c r="I31" s="59">
        <v>0</v>
      </c>
    </row>
    <row r="32" spans="1:9" ht="56.25" customHeight="1" x14ac:dyDescent="0.25">
      <c r="A32" s="17"/>
      <c r="B32" s="85">
        <v>126098</v>
      </c>
      <c r="C32" s="55" t="s">
        <v>864</v>
      </c>
      <c r="D32" s="60" t="s">
        <v>865</v>
      </c>
      <c r="E32" s="60" t="s">
        <v>866</v>
      </c>
      <c r="F32" s="60">
        <v>1500</v>
      </c>
      <c r="G32" s="57" t="s">
        <v>867</v>
      </c>
      <c r="H32" s="58">
        <f t="shared" si="1"/>
        <v>3.2639999999999998</v>
      </c>
      <c r="I32" s="59">
        <v>3.4</v>
      </c>
    </row>
    <row r="33" spans="1:9" ht="59.25" customHeight="1" x14ac:dyDescent="0.25">
      <c r="A33" s="17"/>
      <c r="B33" s="87">
        <v>126099</v>
      </c>
      <c r="C33" s="56" t="s">
        <v>868</v>
      </c>
      <c r="D33" s="61" t="s">
        <v>198</v>
      </c>
      <c r="E33" s="61" t="s">
        <v>869</v>
      </c>
      <c r="F33" s="61">
        <v>2000</v>
      </c>
      <c r="G33" s="63" t="s">
        <v>870</v>
      </c>
      <c r="H33" s="58">
        <f t="shared" si="1"/>
        <v>2.6879999999999997</v>
      </c>
      <c r="I33" s="59">
        <v>2.8</v>
      </c>
    </row>
    <row r="34" spans="1:9" ht="57.75" customHeight="1" x14ac:dyDescent="0.25">
      <c r="A34" s="17"/>
      <c r="B34" s="89">
        <v>126100</v>
      </c>
      <c r="C34" s="67" t="s">
        <v>883</v>
      </c>
      <c r="D34" s="67" t="s">
        <v>884</v>
      </c>
      <c r="E34" s="67" t="s">
        <v>885</v>
      </c>
      <c r="F34" s="67">
        <v>2000</v>
      </c>
      <c r="G34" s="68" t="s">
        <v>886</v>
      </c>
      <c r="H34" s="58">
        <f>I34*0.96</f>
        <v>6.3359999999999994</v>
      </c>
      <c r="I34" s="59">
        <v>6.6</v>
      </c>
    </row>
    <row r="35" spans="1:9" ht="48.75" customHeight="1" x14ac:dyDescent="0.25">
      <c r="A35" s="17"/>
      <c r="B35" s="83">
        <v>126101</v>
      </c>
      <c r="C35" s="69" t="s">
        <v>887</v>
      </c>
      <c r="D35" s="70"/>
      <c r="E35" s="70" t="s">
        <v>479</v>
      </c>
      <c r="F35" s="70">
        <v>2000</v>
      </c>
      <c r="G35" s="71" t="s">
        <v>888</v>
      </c>
      <c r="H35" s="58">
        <f t="shared" si="1"/>
        <v>6.1536</v>
      </c>
      <c r="I35" s="59">
        <v>6.41</v>
      </c>
    </row>
    <row r="36" spans="1:9" ht="67.5" customHeight="1" x14ac:dyDescent="0.25">
      <c r="A36" s="17"/>
      <c r="B36" s="83">
        <v>126102</v>
      </c>
      <c r="C36" s="69" t="s">
        <v>889</v>
      </c>
      <c r="D36" s="70"/>
      <c r="E36" s="70"/>
      <c r="F36" s="70">
        <v>2000</v>
      </c>
      <c r="G36" s="71" t="s">
        <v>890</v>
      </c>
      <c r="H36" s="58">
        <f t="shared" si="1"/>
        <v>0</v>
      </c>
      <c r="I36" s="59">
        <v>0</v>
      </c>
    </row>
    <row r="37" spans="1:9" ht="72.75" customHeight="1" x14ac:dyDescent="0.25">
      <c r="A37" s="17"/>
      <c r="B37" s="83">
        <v>126058</v>
      </c>
      <c r="C37" s="72" t="s">
        <v>891</v>
      </c>
      <c r="D37" s="72">
        <v>4024</v>
      </c>
      <c r="E37" s="72" t="s">
        <v>892</v>
      </c>
      <c r="F37" s="72">
        <v>200</v>
      </c>
      <c r="G37" s="73" t="s">
        <v>893</v>
      </c>
      <c r="H37" s="58">
        <f t="shared" si="1"/>
        <v>0</v>
      </c>
      <c r="I37" s="59">
        <v>0</v>
      </c>
    </row>
    <row r="38" spans="1:9" ht="62.25" customHeight="1" x14ac:dyDescent="0.25">
      <c r="A38" s="17"/>
      <c r="B38" s="83">
        <v>126104</v>
      </c>
      <c r="C38" s="72" t="s">
        <v>894</v>
      </c>
      <c r="D38" s="72">
        <v>4026</v>
      </c>
      <c r="E38" s="72" t="s">
        <v>895</v>
      </c>
      <c r="F38" s="72"/>
      <c r="G38" s="71" t="s">
        <v>896</v>
      </c>
      <c r="H38" s="58">
        <f t="shared" si="1"/>
        <v>13.44</v>
      </c>
      <c r="I38" s="59">
        <v>14</v>
      </c>
    </row>
    <row r="39" spans="1:9" ht="78.75" customHeight="1" x14ac:dyDescent="0.25">
      <c r="A39" s="17"/>
      <c r="B39" s="83">
        <v>126105</v>
      </c>
      <c r="C39" s="75" t="s">
        <v>897</v>
      </c>
      <c r="D39" s="75">
        <v>4027</v>
      </c>
      <c r="E39" s="75" t="s">
        <v>898</v>
      </c>
      <c r="F39" s="75"/>
      <c r="G39" s="71" t="s">
        <v>684</v>
      </c>
      <c r="H39" s="58">
        <f t="shared" si="1"/>
        <v>15.36</v>
      </c>
      <c r="I39" s="59">
        <v>16</v>
      </c>
    </row>
    <row r="40" spans="1:9" ht="72.75" customHeight="1" x14ac:dyDescent="0.25">
      <c r="A40" s="17"/>
      <c r="B40" s="90">
        <v>126113</v>
      </c>
      <c r="C40" s="72" t="s">
        <v>701</v>
      </c>
      <c r="D40" s="72">
        <v>4048</v>
      </c>
      <c r="E40" s="72" t="s">
        <v>702</v>
      </c>
      <c r="F40" s="72"/>
      <c r="G40" s="71" t="s">
        <v>703</v>
      </c>
      <c r="H40" s="76">
        <f>I40*0.96</f>
        <v>110.39999999999999</v>
      </c>
      <c r="I40" s="59">
        <v>115</v>
      </c>
    </row>
    <row r="41" spans="1:9" ht="72.75" customHeight="1" x14ac:dyDescent="0.25">
      <c r="A41" s="17"/>
      <c r="B41" s="85">
        <v>126064</v>
      </c>
      <c r="C41" s="78" t="s">
        <v>706</v>
      </c>
      <c r="D41" s="72" t="s">
        <v>901</v>
      </c>
      <c r="E41" s="72" t="s">
        <v>901</v>
      </c>
      <c r="F41" s="69">
        <v>1000</v>
      </c>
      <c r="G41" s="71" t="s">
        <v>707</v>
      </c>
      <c r="H41" s="76">
        <f t="shared" ref="H41:H51" si="2">I41*0.96</f>
        <v>0</v>
      </c>
      <c r="I41" s="59">
        <v>0</v>
      </c>
    </row>
    <row r="42" spans="1:9" ht="58.5" customHeight="1" x14ac:dyDescent="0.25">
      <c r="A42" s="17"/>
      <c r="B42" s="85">
        <v>126118</v>
      </c>
      <c r="C42" s="78" t="s">
        <v>708</v>
      </c>
      <c r="D42" s="72"/>
      <c r="E42" s="72" t="s">
        <v>480</v>
      </c>
      <c r="F42" s="69"/>
      <c r="G42" s="71" t="s">
        <v>709</v>
      </c>
      <c r="H42" s="76">
        <f t="shared" si="2"/>
        <v>71.567999999999998</v>
      </c>
      <c r="I42" s="59">
        <v>74.55</v>
      </c>
    </row>
    <row r="43" spans="1:9" ht="64.5" customHeight="1" x14ac:dyDescent="0.25">
      <c r="A43" s="17"/>
      <c r="B43" s="91">
        <v>126119</v>
      </c>
      <c r="C43" s="72" t="s">
        <v>710</v>
      </c>
      <c r="D43" s="72">
        <v>202</v>
      </c>
      <c r="E43" s="72" t="s">
        <v>711</v>
      </c>
      <c r="F43" s="72">
        <v>120</v>
      </c>
      <c r="G43" s="71" t="s">
        <v>712</v>
      </c>
      <c r="H43" s="76">
        <f t="shared" si="2"/>
        <v>62.4</v>
      </c>
      <c r="I43" s="59">
        <v>65</v>
      </c>
    </row>
    <row r="44" spans="1:9" ht="55.5" customHeight="1" x14ac:dyDescent="0.25">
      <c r="A44" s="17"/>
      <c r="B44" s="83">
        <v>126025</v>
      </c>
      <c r="C44" s="72" t="s">
        <v>713</v>
      </c>
      <c r="D44" s="72">
        <v>201</v>
      </c>
      <c r="E44" s="72" t="s">
        <v>714</v>
      </c>
      <c r="F44" s="72">
        <v>160</v>
      </c>
      <c r="G44" s="71" t="s">
        <v>712</v>
      </c>
      <c r="H44" s="76">
        <f t="shared" si="2"/>
        <v>50.4</v>
      </c>
      <c r="I44" s="59">
        <v>52.5</v>
      </c>
    </row>
    <row r="45" spans="1:9" ht="63" customHeight="1" x14ac:dyDescent="0.25">
      <c r="A45" s="17"/>
      <c r="B45" s="83">
        <v>126120</v>
      </c>
      <c r="C45" s="72" t="s">
        <v>715</v>
      </c>
      <c r="D45" s="72">
        <v>203</v>
      </c>
      <c r="E45" s="72" t="s">
        <v>716</v>
      </c>
      <c r="F45" s="72">
        <v>60</v>
      </c>
      <c r="G45" s="73" t="s">
        <v>219</v>
      </c>
      <c r="H45" s="76">
        <f t="shared" si="2"/>
        <v>126.72</v>
      </c>
      <c r="I45" s="59">
        <v>132</v>
      </c>
    </row>
    <row r="46" spans="1:9" ht="59.25" customHeight="1" x14ac:dyDescent="0.25">
      <c r="A46" s="17"/>
      <c r="B46" s="83">
        <v>126040</v>
      </c>
      <c r="C46" s="72" t="s">
        <v>717</v>
      </c>
      <c r="D46" s="72">
        <v>220</v>
      </c>
      <c r="E46" s="72" t="s">
        <v>659</v>
      </c>
      <c r="F46" s="72">
        <v>120</v>
      </c>
      <c r="G46" s="73" t="s">
        <v>660</v>
      </c>
      <c r="H46" s="76">
        <f t="shared" si="2"/>
        <v>93.6</v>
      </c>
      <c r="I46" s="59">
        <v>97.5</v>
      </c>
    </row>
    <row r="47" spans="1:9" ht="60.75" customHeight="1" x14ac:dyDescent="0.25">
      <c r="A47" s="17"/>
      <c r="B47" s="84">
        <v>126043</v>
      </c>
      <c r="C47" s="72" t="s">
        <v>662</v>
      </c>
      <c r="D47" s="74">
        <v>221</v>
      </c>
      <c r="E47" s="75" t="s">
        <v>663</v>
      </c>
      <c r="F47" s="75">
        <v>120</v>
      </c>
      <c r="G47" s="77" t="s">
        <v>664</v>
      </c>
      <c r="H47" s="76">
        <f t="shared" si="2"/>
        <v>88.32</v>
      </c>
      <c r="I47" s="59">
        <v>92</v>
      </c>
    </row>
    <row r="48" spans="1:9" ht="70.5" customHeight="1" x14ac:dyDescent="0.25">
      <c r="A48" s="17"/>
      <c r="B48" s="83">
        <v>126121</v>
      </c>
      <c r="C48" s="72" t="s">
        <v>665</v>
      </c>
      <c r="D48" s="72">
        <v>204</v>
      </c>
      <c r="E48" s="72" t="s">
        <v>666</v>
      </c>
      <c r="F48" s="72">
        <v>40</v>
      </c>
      <c r="G48" s="71" t="s">
        <v>318</v>
      </c>
      <c r="H48" s="76">
        <v>121</v>
      </c>
      <c r="I48" s="59">
        <v>124</v>
      </c>
    </row>
    <row r="49" spans="1:9" ht="65.25" customHeight="1" x14ac:dyDescent="0.25">
      <c r="A49" s="17"/>
      <c r="B49" s="84">
        <v>126026</v>
      </c>
      <c r="C49" s="79" t="s">
        <v>319</v>
      </c>
      <c r="D49" s="74">
        <v>223</v>
      </c>
      <c r="E49" s="72" t="s">
        <v>320</v>
      </c>
      <c r="F49" s="75">
        <v>96</v>
      </c>
      <c r="G49" s="77" t="s">
        <v>321</v>
      </c>
      <c r="H49" s="76">
        <f t="shared" si="2"/>
        <v>135.35999999999999</v>
      </c>
      <c r="I49" s="59">
        <v>141</v>
      </c>
    </row>
    <row r="50" spans="1:9" ht="72" customHeight="1" x14ac:dyDescent="0.25">
      <c r="A50" s="17"/>
      <c r="B50" s="83">
        <v>126122</v>
      </c>
      <c r="C50" s="72" t="s">
        <v>322</v>
      </c>
      <c r="D50" s="72">
        <v>205</v>
      </c>
      <c r="E50" s="72" t="s">
        <v>323</v>
      </c>
      <c r="F50" s="72">
        <v>30</v>
      </c>
      <c r="G50" s="71" t="s">
        <v>324</v>
      </c>
      <c r="H50" s="76">
        <f t="shared" si="2"/>
        <v>182.4</v>
      </c>
      <c r="I50" s="59">
        <v>190</v>
      </c>
    </row>
    <row r="51" spans="1:9" ht="83.25" customHeight="1" x14ac:dyDescent="0.25">
      <c r="A51" s="17"/>
      <c r="B51" s="83">
        <v>126123</v>
      </c>
      <c r="C51" s="72" t="s">
        <v>325</v>
      </c>
      <c r="D51" s="72">
        <v>110</v>
      </c>
      <c r="E51" s="72" t="s">
        <v>326</v>
      </c>
      <c r="F51" s="72">
        <v>170</v>
      </c>
      <c r="G51" s="71" t="s">
        <v>327</v>
      </c>
      <c r="H51" s="76">
        <f t="shared" si="2"/>
        <v>48.96</v>
      </c>
      <c r="I51" s="59">
        <v>51</v>
      </c>
    </row>
    <row r="52" spans="1:9" ht="70.5" customHeight="1" x14ac:dyDescent="0.25">
      <c r="A52" s="17"/>
      <c r="B52" s="85">
        <v>126003</v>
      </c>
      <c r="C52" s="56" t="s">
        <v>328</v>
      </c>
      <c r="D52" s="56">
        <v>122</v>
      </c>
      <c r="E52" s="56" t="s">
        <v>329</v>
      </c>
      <c r="F52" s="56">
        <v>2000</v>
      </c>
      <c r="G52" s="57" t="s">
        <v>220</v>
      </c>
      <c r="H52" s="76">
        <f>I52*0.96</f>
        <v>1.8239999999999998</v>
      </c>
      <c r="I52" s="59">
        <v>1.9</v>
      </c>
    </row>
    <row r="53" spans="1:9" ht="70.5" customHeight="1" x14ac:dyDescent="0.25">
      <c r="A53" s="17"/>
      <c r="B53" s="85">
        <v>126126</v>
      </c>
      <c r="C53" s="56" t="s">
        <v>330</v>
      </c>
      <c r="D53" s="56">
        <v>306</v>
      </c>
      <c r="E53" s="56" t="s">
        <v>331</v>
      </c>
      <c r="F53" s="56">
        <v>60</v>
      </c>
      <c r="G53" s="57" t="s">
        <v>332</v>
      </c>
      <c r="H53" s="76">
        <f t="shared" ref="H53:H66" si="3">I53*0.96</f>
        <v>85.92</v>
      </c>
      <c r="I53" s="59">
        <v>89.5</v>
      </c>
    </row>
    <row r="54" spans="1:9" ht="63.75" customHeight="1" x14ac:dyDescent="0.25">
      <c r="A54" s="17"/>
      <c r="B54" s="85">
        <v>126128</v>
      </c>
      <c r="C54" s="56" t="s">
        <v>333</v>
      </c>
      <c r="D54" s="56">
        <v>307</v>
      </c>
      <c r="E54" s="56" t="s">
        <v>334</v>
      </c>
      <c r="F54" s="56">
        <v>60</v>
      </c>
      <c r="G54" s="57" t="s">
        <v>335</v>
      </c>
      <c r="H54" s="76">
        <f t="shared" si="3"/>
        <v>81.599999999999994</v>
      </c>
      <c r="I54" s="59">
        <v>85</v>
      </c>
    </row>
    <row r="55" spans="1:9" ht="64.5" customHeight="1" x14ac:dyDescent="0.25">
      <c r="A55" s="17"/>
      <c r="B55" s="85">
        <v>126129</v>
      </c>
      <c r="C55" s="56" t="s">
        <v>336</v>
      </c>
      <c r="D55" s="56">
        <v>651</v>
      </c>
      <c r="E55" s="56" t="s">
        <v>704</v>
      </c>
      <c r="F55" s="56">
        <v>180</v>
      </c>
      <c r="G55" s="57" t="s">
        <v>337</v>
      </c>
      <c r="H55" s="76">
        <f>I55*0.96</f>
        <v>64.319999999999993</v>
      </c>
      <c r="I55" s="59">
        <v>67</v>
      </c>
    </row>
    <row r="56" spans="1:9" ht="55.5" customHeight="1" x14ac:dyDescent="0.25">
      <c r="A56" s="17"/>
      <c r="B56" s="85">
        <v>126127</v>
      </c>
      <c r="C56" s="56" t="s">
        <v>338</v>
      </c>
      <c r="D56" s="56">
        <v>652</v>
      </c>
      <c r="E56" s="60" t="s">
        <v>704</v>
      </c>
      <c r="F56" s="60" t="s">
        <v>901</v>
      </c>
      <c r="G56" s="57" t="s">
        <v>339</v>
      </c>
      <c r="H56" s="80">
        <f t="shared" si="3"/>
        <v>66.239999999999995</v>
      </c>
      <c r="I56" s="59">
        <v>69</v>
      </c>
    </row>
    <row r="57" spans="1:9" ht="66.75" customHeight="1" x14ac:dyDescent="0.25">
      <c r="A57" s="17"/>
      <c r="B57" s="85">
        <v>126061</v>
      </c>
      <c r="C57" s="56" t="s">
        <v>340</v>
      </c>
      <c r="D57" s="56">
        <v>4011</v>
      </c>
      <c r="E57" s="56" t="s">
        <v>341</v>
      </c>
      <c r="F57" s="56">
        <v>100</v>
      </c>
      <c r="G57" s="57" t="s">
        <v>342</v>
      </c>
      <c r="H57" s="76">
        <f t="shared" si="3"/>
        <v>15.12</v>
      </c>
      <c r="I57" s="59">
        <v>15.75</v>
      </c>
    </row>
    <row r="58" spans="1:9" ht="60.75" customHeight="1" x14ac:dyDescent="0.25">
      <c r="A58" s="17"/>
      <c r="B58" s="85">
        <v>126130</v>
      </c>
      <c r="C58" s="56" t="s">
        <v>343</v>
      </c>
      <c r="D58" s="56">
        <v>142</v>
      </c>
      <c r="E58" s="56" t="s">
        <v>344</v>
      </c>
      <c r="F58" s="55">
        <v>100</v>
      </c>
      <c r="G58" s="57" t="s">
        <v>345</v>
      </c>
      <c r="H58" s="76">
        <f t="shared" si="3"/>
        <v>95.039999999999992</v>
      </c>
      <c r="I58" s="59">
        <v>99</v>
      </c>
    </row>
    <row r="59" spans="1:9" ht="52.5" customHeight="1" x14ac:dyDescent="0.25">
      <c r="A59" s="17"/>
      <c r="B59" s="85">
        <v>126131</v>
      </c>
      <c r="C59" s="61" t="s">
        <v>346</v>
      </c>
      <c r="D59" s="61">
        <v>170</v>
      </c>
      <c r="E59" s="61" t="s">
        <v>353</v>
      </c>
      <c r="F59" s="61"/>
      <c r="G59" s="57" t="s">
        <v>327</v>
      </c>
      <c r="H59" s="76">
        <f t="shared" si="3"/>
        <v>64.319999999999993</v>
      </c>
      <c r="I59" s="59">
        <v>67</v>
      </c>
    </row>
    <row r="60" spans="1:9" ht="65.25" customHeight="1" x14ac:dyDescent="0.25">
      <c r="A60" s="17"/>
      <c r="B60" s="85">
        <v>126145</v>
      </c>
      <c r="C60" s="61" t="s">
        <v>354</v>
      </c>
      <c r="D60" s="61"/>
      <c r="E60" s="61"/>
      <c r="F60" s="61">
        <v>180</v>
      </c>
      <c r="G60" s="57" t="s">
        <v>355</v>
      </c>
      <c r="H60" s="76">
        <f t="shared" si="3"/>
        <v>0</v>
      </c>
      <c r="I60" s="59">
        <v>0</v>
      </c>
    </row>
    <row r="61" spans="1:9" ht="59.25" customHeight="1" x14ac:dyDescent="0.25">
      <c r="A61" s="17"/>
      <c r="B61" s="85">
        <v>126146</v>
      </c>
      <c r="C61" s="61" t="s">
        <v>750</v>
      </c>
      <c r="D61" s="61"/>
      <c r="E61" s="61"/>
      <c r="F61" s="61">
        <v>240</v>
      </c>
      <c r="G61" s="57" t="s">
        <v>751</v>
      </c>
      <c r="H61" s="76">
        <f t="shared" si="3"/>
        <v>0</v>
      </c>
      <c r="I61" s="59">
        <v>0</v>
      </c>
    </row>
    <row r="62" spans="1:9" ht="67.5" customHeight="1" x14ac:dyDescent="0.25">
      <c r="A62" s="17"/>
      <c r="B62" s="85">
        <v>126147</v>
      </c>
      <c r="C62" s="61" t="s">
        <v>752</v>
      </c>
      <c r="D62" s="61"/>
      <c r="E62" s="61"/>
      <c r="F62" s="61">
        <v>600</v>
      </c>
      <c r="G62" s="57" t="s">
        <v>238</v>
      </c>
      <c r="H62" s="76">
        <f t="shared" si="3"/>
        <v>0</v>
      </c>
      <c r="I62" s="59">
        <v>0</v>
      </c>
    </row>
    <row r="63" spans="1:9" ht="57.75" customHeight="1" x14ac:dyDescent="0.25">
      <c r="A63" s="17"/>
      <c r="B63" s="85">
        <v>126148</v>
      </c>
      <c r="C63" s="61" t="s">
        <v>239</v>
      </c>
      <c r="D63" s="61"/>
      <c r="E63" s="61"/>
      <c r="F63" s="61">
        <v>300</v>
      </c>
      <c r="G63" s="57" t="s">
        <v>240</v>
      </c>
      <c r="H63" s="76">
        <f t="shared" si="3"/>
        <v>0</v>
      </c>
      <c r="I63" s="59">
        <v>0</v>
      </c>
    </row>
    <row r="64" spans="1:9" ht="74.25" customHeight="1" x14ac:dyDescent="0.25">
      <c r="A64" s="17"/>
      <c r="B64" s="85">
        <v>126132</v>
      </c>
      <c r="C64" s="56" t="s">
        <v>899</v>
      </c>
      <c r="D64" s="56">
        <v>160</v>
      </c>
      <c r="E64" s="56" t="s">
        <v>918</v>
      </c>
      <c r="F64" s="56">
        <v>150</v>
      </c>
      <c r="G64" s="57" t="s">
        <v>919</v>
      </c>
      <c r="H64" s="76">
        <f t="shared" si="3"/>
        <v>85.44</v>
      </c>
      <c r="I64" s="59">
        <v>89</v>
      </c>
    </row>
    <row r="65" spans="1:9" ht="66" customHeight="1" x14ac:dyDescent="0.25">
      <c r="A65" s="17"/>
      <c r="B65" s="85">
        <v>126133</v>
      </c>
      <c r="C65" s="56" t="s">
        <v>920</v>
      </c>
      <c r="D65" s="56">
        <v>161</v>
      </c>
      <c r="E65" s="56" t="s">
        <v>921</v>
      </c>
      <c r="F65" s="56">
        <v>120</v>
      </c>
      <c r="G65" s="57" t="s">
        <v>922</v>
      </c>
      <c r="H65" s="76">
        <f t="shared" si="3"/>
        <v>82.56</v>
      </c>
      <c r="I65" s="59">
        <v>86</v>
      </c>
    </row>
    <row r="66" spans="1:9" ht="66" customHeight="1" x14ac:dyDescent="0.25">
      <c r="A66" s="17"/>
      <c r="B66" s="85"/>
      <c r="C66" s="56" t="s">
        <v>807</v>
      </c>
      <c r="D66" s="56"/>
      <c r="E66" s="56"/>
      <c r="F66" s="56"/>
      <c r="G66" s="57" t="s">
        <v>808</v>
      </c>
      <c r="H66" s="76">
        <f t="shared" si="3"/>
        <v>10.7904</v>
      </c>
      <c r="I66" s="59">
        <v>11.24</v>
      </c>
    </row>
    <row r="67" spans="1:9" ht="1.1499999999999999" customHeight="1" x14ac:dyDescent="0.35">
      <c r="A67" s="375" t="s">
        <v>221</v>
      </c>
      <c r="B67" s="375"/>
      <c r="C67" s="375"/>
      <c r="D67" s="375"/>
      <c r="E67" s="375"/>
      <c r="F67" s="375"/>
      <c r="G67" s="375"/>
      <c r="H67" s="375"/>
      <c r="I67" s="375"/>
    </row>
    <row r="68" spans="1:9" ht="69" hidden="1" customHeight="1" x14ac:dyDescent="0.25">
      <c r="A68" s="17"/>
      <c r="B68" s="83"/>
      <c r="C68" s="72" t="s">
        <v>214</v>
      </c>
      <c r="D68" s="72"/>
      <c r="E68" s="72"/>
      <c r="F68" s="72"/>
      <c r="G68" s="71" t="s">
        <v>712</v>
      </c>
      <c r="H68" s="76">
        <v>72</v>
      </c>
      <c r="I68" s="59">
        <f>H68*1.05</f>
        <v>75.600000000000009</v>
      </c>
    </row>
    <row r="69" spans="1:9" ht="3" hidden="1" customHeight="1" x14ac:dyDescent="0.25">
      <c r="A69" s="17"/>
      <c r="B69" s="83"/>
      <c r="C69" s="69"/>
      <c r="D69" s="70"/>
      <c r="E69" s="70"/>
      <c r="F69" s="70"/>
      <c r="G69" s="73" t="s">
        <v>867</v>
      </c>
      <c r="H69" s="76">
        <v>2.65</v>
      </c>
      <c r="I69" s="59">
        <f>H69*1.05</f>
        <v>2.7825000000000002</v>
      </c>
    </row>
    <row r="70" spans="1:9" ht="73.900000000000006" hidden="1" customHeight="1" x14ac:dyDescent="0.25">
      <c r="A70" s="17"/>
      <c r="B70" s="83"/>
      <c r="C70" s="75" t="s">
        <v>897</v>
      </c>
      <c r="D70" s="75"/>
      <c r="E70" s="75"/>
      <c r="F70" s="75"/>
      <c r="G70" s="71" t="s">
        <v>684</v>
      </c>
      <c r="H70" s="76">
        <v>8.75</v>
      </c>
      <c r="I70" s="59">
        <f>H70*1.05</f>
        <v>9.1875</v>
      </c>
    </row>
    <row r="71" spans="1:9" ht="75" hidden="1" customHeight="1" x14ac:dyDescent="0.25">
      <c r="A71" s="17"/>
      <c r="B71" s="84"/>
      <c r="C71" s="72"/>
      <c r="D71" s="72"/>
      <c r="E71" s="72"/>
      <c r="F71" s="72"/>
      <c r="G71" s="77" t="s">
        <v>886</v>
      </c>
      <c r="H71" s="76">
        <v>6.25</v>
      </c>
      <c r="I71" s="59">
        <f>H71*1.05</f>
        <v>6.5625</v>
      </c>
    </row>
    <row r="72" spans="1:9" ht="52.15" hidden="1" customHeight="1" x14ac:dyDescent="0.25">
      <c r="A72" s="17"/>
      <c r="B72" s="83"/>
      <c r="C72" s="69"/>
      <c r="D72" s="70"/>
      <c r="E72" s="70"/>
      <c r="F72" s="70"/>
      <c r="G72" s="73" t="s">
        <v>215</v>
      </c>
      <c r="H72" s="80">
        <v>44.62</v>
      </c>
      <c r="I72" s="59">
        <v>46.5</v>
      </c>
    </row>
    <row r="73" spans="1:9" hidden="1" x14ac:dyDescent="0.25"/>
    <row r="74" spans="1:9" hidden="1" x14ac:dyDescent="0.25"/>
    <row r="75" spans="1:9" hidden="1" x14ac:dyDescent="0.25"/>
  </sheetData>
  <mergeCells count="11">
    <mergeCell ref="A1:G1"/>
    <mergeCell ref="A67:I67"/>
    <mergeCell ref="A13:A14"/>
    <mergeCell ref="A2:A3"/>
    <mergeCell ref="A22:A23"/>
    <mergeCell ref="A24:A25"/>
    <mergeCell ref="B2:B3"/>
    <mergeCell ref="C2:E2"/>
    <mergeCell ref="F2:F3"/>
    <mergeCell ref="G2:G3"/>
    <mergeCell ref="H2:I2"/>
  </mergeCells>
  <phoneticPr fontId="0" type="noConversion"/>
  <pageMargins left="0.7" right="0.7" top="0.75" bottom="0.75" header="0.3" footer="0.3"/>
  <pageSetup paperSize="9" scale="69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22"/>
  <sheetViews>
    <sheetView view="pageBreakPreview" zoomScaleSheetLayoutView="100" workbookViewId="0">
      <pane ySplit="2" topLeftCell="A3" activePane="bottomLeft" state="frozen"/>
      <selection pane="bottomLeft" sqref="A1:G1"/>
    </sheetView>
  </sheetViews>
  <sheetFormatPr defaultRowHeight="15" x14ac:dyDescent="0.25"/>
  <cols>
    <col min="1" max="1" width="23.42578125" customWidth="1"/>
    <col min="2" max="2" width="23.5703125" customWidth="1"/>
    <col min="3" max="3" width="8.5703125" customWidth="1"/>
    <col min="4" max="4" width="8.140625" customWidth="1"/>
    <col min="5" max="5" width="8" customWidth="1"/>
    <col min="6" max="6" width="7.85546875" customWidth="1"/>
    <col min="7" max="7" width="17.140625" customWidth="1"/>
    <col min="8" max="8" width="9.140625" hidden="1" customWidth="1"/>
  </cols>
  <sheetData>
    <row r="1" spans="1:7" ht="66.75" customHeight="1" x14ac:dyDescent="0.25">
      <c r="A1" s="273" t="s">
        <v>1383</v>
      </c>
      <c r="B1" s="274"/>
      <c r="C1" s="274"/>
      <c r="D1" s="274"/>
      <c r="E1" s="274"/>
      <c r="F1" s="274"/>
      <c r="G1" s="275"/>
    </row>
    <row r="2" spans="1:7" ht="22.5" x14ac:dyDescent="0.25">
      <c r="B2" s="146" t="s">
        <v>791</v>
      </c>
      <c r="C2" s="144" t="s">
        <v>792</v>
      </c>
      <c r="D2" s="144" t="s">
        <v>793</v>
      </c>
      <c r="E2" s="144" t="s">
        <v>794</v>
      </c>
      <c r="F2" s="144" t="s">
        <v>723</v>
      </c>
      <c r="G2" s="144" t="s">
        <v>724</v>
      </c>
    </row>
    <row r="3" spans="1:7" ht="48" customHeight="1" x14ac:dyDescent="0.25">
      <c r="A3" s="291"/>
      <c r="B3" s="143" t="s">
        <v>119</v>
      </c>
      <c r="C3" s="5">
        <f t="shared" ref="C3:C10" si="0">F3*0.96</f>
        <v>42.239999999999995</v>
      </c>
      <c r="D3" s="5">
        <f t="shared" ref="D3:D10" si="1">F3*0.97</f>
        <v>42.68</v>
      </c>
      <c r="E3" s="5">
        <f t="shared" ref="E3:E10" si="2">F3*0.98</f>
        <v>43.12</v>
      </c>
      <c r="F3" s="5">
        <v>44</v>
      </c>
      <c r="G3" s="30"/>
    </row>
    <row r="4" spans="1:7" ht="48" customHeight="1" x14ac:dyDescent="0.25">
      <c r="A4" s="288"/>
      <c r="B4" s="159" t="s">
        <v>117</v>
      </c>
      <c r="C4" s="5">
        <f t="shared" si="0"/>
        <v>44.4</v>
      </c>
      <c r="D4" s="5">
        <f t="shared" si="1"/>
        <v>44.862499999999997</v>
      </c>
      <c r="E4" s="5">
        <f t="shared" si="2"/>
        <v>45.324999999999996</v>
      </c>
      <c r="F4" s="5">
        <v>46.25</v>
      </c>
      <c r="G4" s="30"/>
    </row>
    <row r="5" spans="1:7" ht="48.75" customHeight="1" x14ac:dyDescent="0.25">
      <c r="A5" s="291"/>
      <c r="B5" s="143" t="s">
        <v>913</v>
      </c>
      <c r="C5" s="5">
        <f t="shared" si="0"/>
        <v>58.463999999999999</v>
      </c>
      <c r="D5" s="5">
        <f t="shared" si="1"/>
        <v>59.073</v>
      </c>
      <c r="E5" s="5">
        <f t="shared" si="2"/>
        <v>59.681999999999995</v>
      </c>
      <c r="F5" s="5">
        <v>60.9</v>
      </c>
      <c r="G5" s="30"/>
    </row>
    <row r="6" spans="1:7" ht="48.75" customHeight="1" x14ac:dyDescent="0.25">
      <c r="A6" s="287"/>
      <c r="B6" s="143" t="s">
        <v>914</v>
      </c>
      <c r="C6" s="5">
        <f t="shared" si="0"/>
        <v>55.295999999999999</v>
      </c>
      <c r="D6" s="5">
        <f t="shared" si="1"/>
        <v>55.872</v>
      </c>
      <c r="E6" s="5">
        <f t="shared" si="2"/>
        <v>56.448</v>
      </c>
      <c r="F6" s="5">
        <v>57.6</v>
      </c>
      <c r="G6" s="30"/>
    </row>
    <row r="7" spans="1:7" ht="48.75" customHeight="1" x14ac:dyDescent="0.25">
      <c r="A7" s="287"/>
      <c r="B7" s="143" t="s">
        <v>282</v>
      </c>
      <c r="C7" s="5">
        <f t="shared" si="0"/>
        <v>53.951999999999998</v>
      </c>
      <c r="D7" s="5">
        <f t="shared" si="1"/>
        <v>54.514000000000003</v>
      </c>
      <c r="E7" s="5">
        <f t="shared" si="2"/>
        <v>55.076000000000001</v>
      </c>
      <c r="F7" s="5">
        <v>56.2</v>
      </c>
      <c r="G7" s="30"/>
    </row>
    <row r="8" spans="1:7" ht="48.75" customHeight="1" x14ac:dyDescent="0.25">
      <c r="A8" s="288"/>
      <c r="B8" s="143" t="s">
        <v>915</v>
      </c>
      <c r="C8" s="5">
        <f t="shared" si="0"/>
        <v>80.966400000000007</v>
      </c>
      <c r="D8" s="5">
        <f t="shared" si="1"/>
        <v>81.809799999999996</v>
      </c>
      <c r="E8" s="5">
        <f t="shared" si="2"/>
        <v>82.653199999999998</v>
      </c>
      <c r="F8" s="5">
        <v>84.34</v>
      </c>
      <c r="G8" s="30"/>
    </row>
    <row r="9" spans="1:7" ht="51" customHeight="1" x14ac:dyDescent="0.25">
      <c r="A9" s="291"/>
      <c r="B9" s="159" t="s">
        <v>105</v>
      </c>
      <c r="C9" s="5">
        <f t="shared" si="0"/>
        <v>46.463999999999999</v>
      </c>
      <c r="D9" s="5">
        <f t="shared" si="1"/>
        <v>46.948</v>
      </c>
      <c r="E9" s="5">
        <f t="shared" si="2"/>
        <v>47.431999999999995</v>
      </c>
      <c r="F9" s="5">
        <v>48.4</v>
      </c>
      <c r="G9" s="30"/>
    </row>
    <row r="10" spans="1:7" ht="51" customHeight="1" x14ac:dyDescent="0.25">
      <c r="A10" s="288"/>
      <c r="B10" s="143" t="s">
        <v>62</v>
      </c>
      <c r="C10" s="5">
        <f t="shared" si="0"/>
        <v>51.36</v>
      </c>
      <c r="D10" s="5">
        <f t="shared" si="1"/>
        <v>51.894999999999996</v>
      </c>
      <c r="E10" s="5">
        <f t="shared" si="2"/>
        <v>52.43</v>
      </c>
      <c r="F10" s="5">
        <v>53.5</v>
      </c>
      <c r="G10" s="30"/>
    </row>
    <row r="11" spans="1:7" ht="44.25" customHeight="1" x14ac:dyDescent="0.25">
      <c r="A11" s="276"/>
      <c r="B11" s="145" t="s">
        <v>222</v>
      </c>
      <c r="C11" s="5">
        <f t="shared" ref="C11:C22" si="3">F11*0.96</f>
        <v>89.087999999999994</v>
      </c>
      <c r="D11" s="5">
        <f t="shared" ref="D11:D22" si="4">F11*0.97</f>
        <v>90.015999999999991</v>
      </c>
      <c r="E11" s="5">
        <f t="shared" ref="E11:E22" si="5">F11*0.98</f>
        <v>90.944000000000003</v>
      </c>
      <c r="F11" s="5">
        <v>92.8</v>
      </c>
      <c r="G11" s="6"/>
    </row>
    <row r="12" spans="1:7" ht="44.25" customHeight="1" x14ac:dyDescent="0.25">
      <c r="A12" s="276"/>
      <c r="B12" s="145" t="s">
        <v>916</v>
      </c>
      <c r="C12" s="5">
        <f t="shared" si="3"/>
        <v>92.16</v>
      </c>
      <c r="D12" s="5">
        <f t="shared" si="4"/>
        <v>93.12</v>
      </c>
      <c r="E12" s="5">
        <f t="shared" si="5"/>
        <v>94.08</v>
      </c>
      <c r="F12" s="5">
        <v>96</v>
      </c>
      <c r="G12" s="6"/>
    </row>
    <row r="13" spans="1:7" ht="91.5" customHeight="1" x14ac:dyDescent="0.25">
      <c r="A13" s="17"/>
      <c r="B13" s="145" t="s">
        <v>223</v>
      </c>
      <c r="C13" s="5">
        <f>F13*0.96</f>
        <v>99.36</v>
      </c>
      <c r="D13" s="5">
        <f>F13*0.97</f>
        <v>100.395</v>
      </c>
      <c r="E13" s="5">
        <f>F13*0.98</f>
        <v>101.42999999999999</v>
      </c>
      <c r="F13" s="5">
        <v>103.5</v>
      </c>
      <c r="G13" s="6"/>
    </row>
    <row r="14" spans="1:7" ht="80.25" customHeight="1" x14ac:dyDescent="0.25">
      <c r="A14" s="17"/>
      <c r="B14" s="10" t="s">
        <v>224</v>
      </c>
      <c r="C14" s="5">
        <f t="shared" si="3"/>
        <v>73.727999999999994</v>
      </c>
      <c r="D14" s="5">
        <f t="shared" si="4"/>
        <v>74.495999999999995</v>
      </c>
      <c r="E14" s="5">
        <f t="shared" si="5"/>
        <v>75.263999999999996</v>
      </c>
      <c r="F14" s="5">
        <v>76.8</v>
      </c>
      <c r="G14" s="6"/>
    </row>
    <row r="15" spans="1:7" ht="39.75" customHeight="1" x14ac:dyDescent="0.25">
      <c r="A15" s="276"/>
      <c r="B15" s="145" t="s">
        <v>225</v>
      </c>
      <c r="C15" s="5">
        <f t="shared" si="3"/>
        <v>81.599999999999994</v>
      </c>
      <c r="D15" s="5">
        <f t="shared" si="4"/>
        <v>82.45</v>
      </c>
      <c r="E15" s="5">
        <f t="shared" si="5"/>
        <v>83.3</v>
      </c>
      <c r="F15" s="5">
        <v>85</v>
      </c>
      <c r="G15" s="6"/>
    </row>
    <row r="16" spans="1:7" ht="39.75" customHeight="1" x14ac:dyDescent="0.25">
      <c r="A16" s="276"/>
      <c r="B16" s="145" t="s">
        <v>226</v>
      </c>
      <c r="C16" s="5">
        <f t="shared" si="3"/>
        <v>83.52</v>
      </c>
      <c r="D16" s="5">
        <f t="shared" si="4"/>
        <v>84.39</v>
      </c>
      <c r="E16" s="5">
        <f t="shared" si="5"/>
        <v>85.26</v>
      </c>
      <c r="F16" s="5">
        <v>87</v>
      </c>
      <c r="G16" s="6"/>
    </row>
    <row r="17" spans="1:7" ht="82.5" customHeight="1" x14ac:dyDescent="0.25">
      <c r="A17" s="17"/>
      <c r="B17" s="145" t="s">
        <v>227</v>
      </c>
      <c r="C17" s="5">
        <f t="shared" si="3"/>
        <v>138.24</v>
      </c>
      <c r="D17" s="5">
        <f t="shared" si="4"/>
        <v>139.68</v>
      </c>
      <c r="E17" s="5">
        <f t="shared" si="5"/>
        <v>141.12</v>
      </c>
      <c r="F17" s="5">
        <v>144</v>
      </c>
      <c r="G17" s="6"/>
    </row>
    <row r="18" spans="1:7" ht="80.25" customHeight="1" x14ac:dyDescent="0.25">
      <c r="A18" s="17"/>
      <c r="B18" s="145" t="s">
        <v>228</v>
      </c>
      <c r="C18" s="5">
        <f>F18*0.96</f>
        <v>80.947199999999995</v>
      </c>
      <c r="D18" s="5">
        <f>F18*0.97</f>
        <v>81.790399999999991</v>
      </c>
      <c r="E18" s="5">
        <f>F18*0.98</f>
        <v>82.633599999999987</v>
      </c>
      <c r="F18" s="5">
        <v>84.32</v>
      </c>
      <c r="G18" s="6"/>
    </row>
    <row r="19" spans="1:7" ht="49.5" customHeight="1" x14ac:dyDescent="0.25">
      <c r="A19" s="276"/>
      <c r="B19" s="145" t="s">
        <v>229</v>
      </c>
      <c r="C19" s="5">
        <f t="shared" si="3"/>
        <v>100.0896</v>
      </c>
      <c r="D19" s="5">
        <f t="shared" si="4"/>
        <v>101.1322</v>
      </c>
      <c r="E19" s="5">
        <f t="shared" si="5"/>
        <v>102.1748</v>
      </c>
      <c r="F19" s="5">
        <v>104.26</v>
      </c>
      <c r="G19" s="6"/>
    </row>
    <row r="20" spans="1:7" ht="49.5" customHeight="1" x14ac:dyDescent="0.25">
      <c r="A20" s="276"/>
      <c r="B20" s="145" t="s">
        <v>230</v>
      </c>
      <c r="C20" s="5">
        <f>F20*0.96</f>
        <v>123.93599999999999</v>
      </c>
      <c r="D20" s="5">
        <f>F20*0.97</f>
        <v>125.22699999999999</v>
      </c>
      <c r="E20" s="5">
        <f>F20*0.98</f>
        <v>126.51799999999999</v>
      </c>
      <c r="F20" s="5">
        <v>129.1</v>
      </c>
      <c r="G20" s="6"/>
    </row>
    <row r="21" spans="1:7" ht="84" customHeight="1" x14ac:dyDescent="0.25">
      <c r="A21" s="17"/>
      <c r="B21" s="145" t="s">
        <v>231</v>
      </c>
      <c r="C21" s="5">
        <f>F21*0.96</f>
        <v>142.79999999999998</v>
      </c>
      <c r="D21" s="5">
        <f>F21*0.97</f>
        <v>144.28749999999999</v>
      </c>
      <c r="E21" s="5">
        <f>F21*0.98</f>
        <v>145.77500000000001</v>
      </c>
      <c r="F21" s="5">
        <v>148.75</v>
      </c>
      <c r="G21" s="6"/>
    </row>
    <row r="22" spans="1:7" ht="82.5" customHeight="1" x14ac:dyDescent="0.25">
      <c r="A22" s="17"/>
      <c r="B22" s="145" t="s">
        <v>232</v>
      </c>
      <c r="C22" s="5">
        <f t="shared" si="3"/>
        <v>82.56</v>
      </c>
      <c r="D22" s="5">
        <f t="shared" si="4"/>
        <v>83.42</v>
      </c>
      <c r="E22" s="5">
        <f t="shared" si="5"/>
        <v>84.28</v>
      </c>
      <c r="F22" s="5">
        <v>86</v>
      </c>
      <c r="G22" s="6"/>
    </row>
  </sheetData>
  <mergeCells count="7">
    <mergeCell ref="A11:A12"/>
    <mergeCell ref="A1:G1"/>
    <mergeCell ref="A15:A16"/>
    <mergeCell ref="A19:A20"/>
    <mergeCell ref="A3:A4"/>
    <mergeCell ref="A5:A8"/>
    <mergeCell ref="A9:A10"/>
  </mergeCells>
  <phoneticPr fontId="0" type="noConversion"/>
  <pageMargins left="0.7" right="0.7" top="0.75" bottom="0.75" header="0.3" footer="0.3"/>
  <pageSetup paperSize="9" scale="61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6"/>
  <sheetViews>
    <sheetView workbookViewId="0">
      <selection activeCell="J15" sqref="J15"/>
    </sheetView>
  </sheetViews>
  <sheetFormatPr defaultRowHeight="15" x14ac:dyDescent="0.25"/>
  <cols>
    <col min="1" max="1" width="16.28515625" customWidth="1"/>
    <col min="2" max="2" width="7.85546875" customWidth="1"/>
    <col min="3" max="3" width="9" customWidth="1"/>
    <col min="4" max="4" width="12" customWidth="1"/>
    <col min="5" max="5" width="34" customWidth="1"/>
    <col min="6" max="6" width="18.42578125" customWidth="1"/>
    <col min="7" max="7" width="12.140625" customWidth="1"/>
  </cols>
  <sheetData>
    <row r="1" spans="1:7" ht="66.75" customHeight="1" thickBot="1" x14ac:dyDescent="0.3">
      <c r="A1" s="273" t="s">
        <v>1383</v>
      </c>
      <c r="B1" s="274"/>
      <c r="C1" s="274"/>
      <c r="D1" s="274"/>
      <c r="E1" s="274"/>
      <c r="F1" s="274"/>
      <c r="G1" s="275"/>
    </row>
    <row r="2" spans="1:7" ht="31.5" x14ac:dyDescent="0.25">
      <c r="A2" s="420" t="s">
        <v>791</v>
      </c>
      <c r="B2" s="421"/>
      <c r="C2" s="403" t="s">
        <v>1113</v>
      </c>
      <c r="D2" s="404"/>
      <c r="E2" s="405"/>
      <c r="F2" s="172" t="s">
        <v>1421</v>
      </c>
      <c r="G2" s="432" t="s">
        <v>1142</v>
      </c>
    </row>
    <row r="3" spans="1:7" ht="16.5" thickBot="1" x14ac:dyDescent="0.3">
      <c r="A3" s="422"/>
      <c r="B3" s="423"/>
      <c r="C3" s="406"/>
      <c r="D3" s="407"/>
      <c r="E3" s="408"/>
      <c r="F3" s="171"/>
      <c r="G3" s="433"/>
    </row>
    <row r="4" spans="1:7" x14ac:dyDescent="0.25">
      <c r="A4" s="424" t="s">
        <v>1174</v>
      </c>
      <c r="B4" s="425"/>
      <c r="C4" s="425"/>
      <c r="D4" s="425"/>
      <c r="E4" s="425"/>
      <c r="F4" s="425"/>
      <c r="G4" s="426"/>
    </row>
    <row r="5" spans="1:7" ht="15.75" thickBot="1" x14ac:dyDescent="0.3">
      <c r="A5" s="427"/>
      <c r="B5" s="428"/>
      <c r="C5" s="428"/>
      <c r="D5" s="428"/>
      <c r="E5" s="428"/>
      <c r="F5" s="428"/>
      <c r="G5" s="429"/>
    </row>
    <row r="6" spans="1:7" x14ac:dyDescent="0.25">
      <c r="A6" s="414" t="s">
        <v>1114</v>
      </c>
      <c r="B6" s="415"/>
      <c r="C6" s="387" t="s">
        <v>1122</v>
      </c>
      <c r="D6" s="388"/>
      <c r="E6" s="389"/>
      <c r="F6" s="393">
        <v>11940</v>
      </c>
      <c r="G6" s="430">
        <v>477.6</v>
      </c>
    </row>
    <row r="7" spans="1:7" ht="30.75" customHeight="1" thickBot="1" x14ac:dyDescent="0.3">
      <c r="A7" s="416"/>
      <c r="B7" s="417"/>
      <c r="C7" s="390"/>
      <c r="D7" s="391"/>
      <c r="E7" s="392"/>
      <c r="F7" s="394"/>
      <c r="G7" s="431"/>
    </row>
    <row r="8" spans="1:7" x14ac:dyDescent="0.25">
      <c r="A8" s="414" t="s">
        <v>1115</v>
      </c>
      <c r="B8" s="415"/>
      <c r="C8" s="387" t="s">
        <v>1123</v>
      </c>
      <c r="D8" s="388"/>
      <c r="E8" s="389"/>
      <c r="F8" s="412" t="s">
        <v>1140</v>
      </c>
      <c r="G8" s="418" t="s">
        <v>1186</v>
      </c>
    </row>
    <row r="9" spans="1:7" ht="29.25" customHeight="1" thickBot="1" x14ac:dyDescent="0.3">
      <c r="A9" s="416"/>
      <c r="B9" s="417"/>
      <c r="C9" s="390"/>
      <c r="D9" s="391"/>
      <c r="E9" s="392"/>
      <c r="F9" s="413"/>
      <c r="G9" s="419"/>
    </row>
    <row r="10" spans="1:7" ht="29.25" customHeight="1" x14ac:dyDescent="0.25">
      <c r="A10" s="414" t="s">
        <v>1121</v>
      </c>
      <c r="B10" s="415"/>
      <c r="C10" s="387" t="s">
        <v>1118</v>
      </c>
      <c r="D10" s="388"/>
      <c r="E10" s="389"/>
      <c r="F10" s="412" t="s">
        <v>1140</v>
      </c>
      <c r="G10" s="418" t="s">
        <v>1186</v>
      </c>
    </row>
    <row r="11" spans="1:7" ht="29.25" customHeight="1" thickBot="1" x14ac:dyDescent="0.3">
      <c r="A11" s="416"/>
      <c r="B11" s="417"/>
      <c r="C11" s="390"/>
      <c r="D11" s="391"/>
      <c r="E11" s="392"/>
      <c r="F11" s="413"/>
      <c r="G11" s="419"/>
    </row>
    <row r="12" spans="1:7" x14ac:dyDescent="0.25">
      <c r="A12" s="414" t="s">
        <v>1116</v>
      </c>
      <c r="B12" s="415"/>
      <c r="C12" s="387" t="s">
        <v>1124</v>
      </c>
      <c r="D12" s="388"/>
      <c r="E12" s="389"/>
      <c r="F12" s="393">
        <v>14367</v>
      </c>
      <c r="G12" s="430">
        <v>574.67999999999995</v>
      </c>
    </row>
    <row r="13" spans="1:7" ht="43.5" customHeight="1" thickBot="1" x14ac:dyDescent="0.3">
      <c r="A13" s="416"/>
      <c r="B13" s="417"/>
      <c r="C13" s="390"/>
      <c r="D13" s="391"/>
      <c r="E13" s="392"/>
      <c r="F13" s="394"/>
      <c r="G13" s="431"/>
    </row>
    <row r="14" spans="1:7" x14ac:dyDescent="0.25">
      <c r="A14" s="383" t="s">
        <v>1117</v>
      </c>
      <c r="B14" s="409"/>
      <c r="C14" s="387" t="s">
        <v>1119</v>
      </c>
      <c r="D14" s="388"/>
      <c r="E14" s="389"/>
      <c r="F14" s="412" t="s">
        <v>1140</v>
      </c>
      <c r="G14" s="412" t="s">
        <v>1140</v>
      </c>
    </row>
    <row r="15" spans="1:7" ht="31.5" customHeight="1" thickBot="1" x14ac:dyDescent="0.3">
      <c r="A15" s="410"/>
      <c r="B15" s="411"/>
      <c r="C15" s="390"/>
      <c r="D15" s="391"/>
      <c r="E15" s="392"/>
      <c r="F15" s="413"/>
      <c r="G15" s="413"/>
    </row>
    <row r="16" spans="1:7" x14ac:dyDescent="0.25">
      <c r="A16" s="397" t="s">
        <v>1120</v>
      </c>
      <c r="B16" s="388"/>
      <c r="C16" s="388"/>
      <c r="D16" s="388"/>
      <c r="E16" s="388"/>
      <c r="F16" s="388"/>
      <c r="G16" s="389"/>
    </row>
    <row r="17" spans="1:7" ht="15.75" thickBot="1" x14ac:dyDescent="0.3">
      <c r="A17" s="390"/>
      <c r="B17" s="391"/>
      <c r="C17" s="391"/>
      <c r="D17" s="391"/>
      <c r="E17" s="391"/>
      <c r="F17" s="391"/>
      <c r="G17" s="392"/>
    </row>
    <row r="18" spans="1:7" x14ac:dyDescent="0.25">
      <c r="A18" s="383" t="s">
        <v>1127</v>
      </c>
      <c r="B18" s="384"/>
      <c r="C18" s="387" t="s">
        <v>1125</v>
      </c>
      <c r="D18" s="388"/>
      <c r="E18" s="389"/>
      <c r="F18" s="393" t="s">
        <v>1184</v>
      </c>
      <c r="G18" s="395" t="s">
        <v>1185</v>
      </c>
    </row>
    <row r="19" spans="1:7" ht="44.25" customHeight="1" thickBot="1" x14ac:dyDescent="0.3">
      <c r="A19" s="385"/>
      <c r="B19" s="386"/>
      <c r="C19" s="390"/>
      <c r="D19" s="391"/>
      <c r="E19" s="392"/>
      <c r="F19" s="394"/>
      <c r="G19" s="396"/>
    </row>
    <row r="20" spans="1:7" x14ac:dyDescent="0.25">
      <c r="A20" s="383" t="s">
        <v>1128</v>
      </c>
      <c r="B20" s="384"/>
      <c r="C20" s="387" t="s">
        <v>1126</v>
      </c>
      <c r="D20" s="388"/>
      <c r="E20" s="389"/>
      <c r="F20" s="393" t="s">
        <v>1170</v>
      </c>
      <c r="G20" s="395" t="s">
        <v>1171</v>
      </c>
    </row>
    <row r="21" spans="1:7" ht="59.25" customHeight="1" thickBot="1" x14ac:dyDescent="0.3">
      <c r="A21" s="385"/>
      <c r="B21" s="386"/>
      <c r="C21" s="390"/>
      <c r="D21" s="391"/>
      <c r="E21" s="392"/>
      <c r="F21" s="394"/>
      <c r="G21" s="396"/>
    </row>
    <row r="22" spans="1:7" x14ac:dyDescent="0.25">
      <c r="A22" s="383" t="s">
        <v>1129</v>
      </c>
      <c r="B22" s="384"/>
      <c r="C22" s="387" t="s">
        <v>1126</v>
      </c>
      <c r="D22" s="388"/>
      <c r="E22" s="389"/>
      <c r="F22" s="393">
        <v>10721</v>
      </c>
      <c r="G22" s="395" t="s">
        <v>1369</v>
      </c>
    </row>
    <row r="23" spans="1:7" ht="60" customHeight="1" thickBot="1" x14ac:dyDescent="0.3">
      <c r="A23" s="385"/>
      <c r="B23" s="386"/>
      <c r="C23" s="390"/>
      <c r="D23" s="391"/>
      <c r="E23" s="392"/>
      <c r="F23" s="394"/>
      <c r="G23" s="396"/>
    </row>
    <row r="24" spans="1:7" x14ac:dyDescent="0.25">
      <c r="A24" s="397" t="s">
        <v>1141</v>
      </c>
      <c r="B24" s="398"/>
      <c r="C24" s="398"/>
      <c r="D24" s="398"/>
      <c r="E24" s="398"/>
      <c r="F24" s="398"/>
      <c r="G24" s="399"/>
    </row>
    <row r="25" spans="1:7" ht="15.75" thickBot="1" x14ac:dyDescent="0.3">
      <c r="A25" s="400"/>
      <c r="B25" s="401"/>
      <c r="C25" s="401"/>
      <c r="D25" s="401"/>
      <c r="E25" s="401"/>
      <c r="F25" s="401"/>
      <c r="G25" s="402"/>
    </row>
    <row r="26" spans="1:7" x14ac:dyDescent="0.25">
      <c r="A26" s="383" t="s">
        <v>1130</v>
      </c>
      <c r="B26" s="384"/>
      <c r="C26" s="387" t="s">
        <v>1131</v>
      </c>
      <c r="D26" s="388"/>
      <c r="E26" s="389"/>
      <c r="F26" s="393" t="s">
        <v>1189</v>
      </c>
      <c r="G26" s="395" t="s">
        <v>1190</v>
      </c>
    </row>
    <row r="27" spans="1:7" ht="46.5" customHeight="1" thickBot="1" x14ac:dyDescent="0.3">
      <c r="A27" s="385"/>
      <c r="B27" s="386"/>
      <c r="C27" s="390"/>
      <c r="D27" s="391"/>
      <c r="E27" s="392"/>
      <c r="F27" s="394"/>
      <c r="G27" s="396"/>
    </row>
    <row r="28" spans="1:7" x14ac:dyDescent="0.25">
      <c r="A28" s="383" t="s">
        <v>1132</v>
      </c>
      <c r="B28" s="384"/>
      <c r="C28" s="387" t="s">
        <v>1133</v>
      </c>
      <c r="D28" s="388"/>
      <c r="E28" s="389"/>
      <c r="F28" s="393" t="s">
        <v>1187</v>
      </c>
      <c r="G28" s="395" t="s">
        <v>1188</v>
      </c>
    </row>
    <row r="29" spans="1:7" ht="45" customHeight="1" thickBot="1" x14ac:dyDescent="0.3">
      <c r="A29" s="385"/>
      <c r="B29" s="386"/>
      <c r="C29" s="390"/>
      <c r="D29" s="391"/>
      <c r="E29" s="392"/>
      <c r="F29" s="394"/>
      <c r="G29" s="396"/>
    </row>
    <row r="30" spans="1:7" x14ac:dyDescent="0.25">
      <c r="A30" s="383" t="s">
        <v>1137</v>
      </c>
      <c r="B30" s="384"/>
      <c r="C30" s="387" t="s">
        <v>1134</v>
      </c>
      <c r="D30" s="388"/>
      <c r="E30" s="389"/>
      <c r="F30" s="393" t="s">
        <v>1140</v>
      </c>
      <c r="G30" s="395" t="s">
        <v>1186</v>
      </c>
    </row>
    <row r="31" spans="1:7" ht="45.75" customHeight="1" thickBot="1" x14ac:dyDescent="0.3">
      <c r="A31" s="385"/>
      <c r="B31" s="386"/>
      <c r="C31" s="390"/>
      <c r="D31" s="391"/>
      <c r="E31" s="392"/>
      <c r="F31" s="394"/>
      <c r="G31" s="396"/>
    </row>
    <row r="32" spans="1:7" x14ac:dyDescent="0.25">
      <c r="A32" s="383" t="s">
        <v>1135</v>
      </c>
      <c r="B32" s="384"/>
      <c r="C32" s="387" t="s">
        <v>1136</v>
      </c>
      <c r="D32" s="388"/>
      <c r="E32" s="389"/>
      <c r="F32" s="393" t="s">
        <v>1140</v>
      </c>
      <c r="G32" s="395" t="s">
        <v>1186</v>
      </c>
    </row>
    <row r="33" spans="1:7" ht="45" customHeight="1" thickBot="1" x14ac:dyDescent="0.3">
      <c r="A33" s="385"/>
      <c r="B33" s="386"/>
      <c r="C33" s="390"/>
      <c r="D33" s="391"/>
      <c r="E33" s="392"/>
      <c r="F33" s="394"/>
      <c r="G33" s="396"/>
    </row>
    <row r="35" spans="1:7" x14ac:dyDescent="0.25">
      <c r="B35" s="434" t="s">
        <v>1143</v>
      </c>
      <c r="C35" s="312"/>
      <c r="D35" s="312"/>
      <c r="E35" s="312"/>
      <c r="F35" s="312"/>
    </row>
    <row r="36" spans="1:7" x14ac:dyDescent="0.25">
      <c r="B36" s="312"/>
      <c r="C36" s="312"/>
      <c r="D36" s="312"/>
      <c r="E36" s="312"/>
      <c r="F36" s="312"/>
    </row>
  </sheetData>
  <mergeCells count="56">
    <mergeCell ref="G2:G3"/>
    <mergeCell ref="B35:F36"/>
    <mergeCell ref="A8:B9"/>
    <mergeCell ref="C8:E9"/>
    <mergeCell ref="F8:F9"/>
    <mergeCell ref="G8:G9"/>
    <mergeCell ref="A12:B13"/>
    <mergeCell ref="C12:E13"/>
    <mergeCell ref="F12:F13"/>
    <mergeCell ref="G12:G13"/>
    <mergeCell ref="G26:G27"/>
    <mergeCell ref="A26:B27"/>
    <mergeCell ref="C26:E27"/>
    <mergeCell ref="F26:F27"/>
    <mergeCell ref="A16:G17"/>
    <mergeCell ref="A18:B19"/>
    <mergeCell ref="A1:G1"/>
    <mergeCell ref="C2:E3"/>
    <mergeCell ref="A14:B15"/>
    <mergeCell ref="C14:E15"/>
    <mergeCell ref="F14:F15"/>
    <mergeCell ref="G14:G15"/>
    <mergeCell ref="A10:B11"/>
    <mergeCell ref="C10:E11"/>
    <mergeCell ref="F10:F11"/>
    <mergeCell ref="G10:G11"/>
    <mergeCell ref="A2:B3"/>
    <mergeCell ref="A4:G5"/>
    <mergeCell ref="A6:B7"/>
    <mergeCell ref="C6:E7"/>
    <mergeCell ref="F6:F7"/>
    <mergeCell ref="G6:G7"/>
    <mergeCell ref="C18:E19"/>
    <mergeCell ref="F18:F19"/>
    <mergeCell ref="G18:G19"/>
    <mergeCell ref="A20:B21"/>
    <mergeCell ref="C20:E21"/>
    <mergeCell ref="F20:F21"/>
    <mergeCell ref="G20:G21"/>
    <mergeCell ref="A22:B23"/>
    <mergeCell ref="C22:E23"/>
    <mergeCell ref="F22:F23"/>
    <mergeCell ref="G22:G23"/>
    <mergeCell ref="A24:G25"/>
    <mergeCell ref="A32:B33"/>
    <mergeCell ref="C32:E33"/>
    <mergeCell ref="F32:F33"/>
    <mergeCell ref="G32:G33"/>
    <mergeCell ref="A28:B29"/>
    <mergeCell ref="C28:E29"/>
    <mergeCell ref="F28:F29"/>
    <mergeCell ref="G28:G29"/>
    <mergeCell ref="A30:B31"/>
    <mergeCell ref="C30:E31"/>
    <mergeCell ref="F30:F31"/>
    <mergeCell ref="G30:G3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L23"/>
  <sheetViews>
    <sheetView zoomScaleNormal="100" zoomScaleSheetLayoutView="100" workbookViewId="0">
      <pane ySplit="3" topLeftCell="A4" activePane="bottomLeft" state="frozen"/>
      <selection pane="bottomLeft" activeCell="F12" sqref="F12"/>
    </sheetView>
  </sheetViews>
  <sheetFormatPr defaultRowHeight="15" x14ac:dyDescent="0.25"/>
  <cols>
    <col min="1" max="1" width="26.7109375" customWidth="1"/>
    <col min="2" max="2" width="33.28515625" customWidth="1"/>
    <col min="3" max="4" width="7.85546875" customWidth="1"/>
    <col min="5" max="5" width="7.7109375" customWidth="1"/>
    <col min="6" max="6" width="7.42578125" customWidth="1"/>
    <col min="7" max="7" width="8" customWidth="1"/>
  </cols>
  <sheetData>
    <row r="1" spans="1:12" ht="66.75" customHeight="1" x14ac:dyDescent="0.25">
      <c r="A1" s="273" t="s">
        <v>1381</v>
      </c>
      <c r="B1" s="274"/>
      <c r="C1" s="274"/>
      <c r="D1" s="274"/>
      <c r="E1" s="274"/>
      <c r="F1" s="274"/>
      <c r="G1" s="275"/>
    </row>
    <row r="2" spans="1:12" ht="31.5" customHeight="1" x14ac:dyDescent="0.25">
      <c r="A2" s="279" t="s">
        <v>1218</v>
      </c>
      <c r="B2" s="280"/>
      <c r="C2" s="280"/>
      <c r="D2" s="280"/>
      <c r="E2" s="280"/>
      <c r="F2" s="280"/>
      <c r="G2" s="281"/>
    </row>
    <row r="3" spans="1:12" ht="24" customHeight="1" x14ac:dyDescent="0.25">
      <c r="A3" s="107"/>
      <c r="B3" s="108" t="s">
        <v>791</v>
      </c>
      <c r="C3" s="29" t="s">
        <v>792</v>
      </c>
      <c r="D3" s="29" t="s">
        <v>793</v>
      </c>
      <c r="E3" s="29" t="s">
        <v>794</v>
      </c>
      <c r="F3" s="30" t="s">
        <v>723</v>
      </c>
      <c r="G3" s="116" t="s">
        <v>724</v>
      </c>
    </row>
    <row r="4" spans="1:12" s="3" customFormat="1" ht="16.5" customHeight="1" x14ac:dyDescent="0.25">
      <c r="A4" s="278" t="s">
        <v>94</v>
      </c>
      <c r="B4" s="278"/>
      <c r="C4" s="278"/>
      <c r="D4" s="278"/>
      <c r="E4" s="278"/>
      <c r="F4" s="278"/>
      <c r="G4" s="278"/>
    </row>
    <row r="5" spans="1:12" s="3" customFormat="1" ht="19.5" customHeight="1" x14ac:dyDescent="0.2">
      <c r="A5" s="276"/>
      <c r="B5" s="4" t="s">
        <v>245</v>
      </c>
      <c r="C5" s="14">
        <f t="shared" ref="C5:C23" si="0">F5*0.96</f>
        <v>0.29759999999999998</v>
      </c>
      <c r="D5" s="14">
        <f t="shared" ref="D5:D23" si="1">F5*0.97</f>
        <v>0.30069999999999997</v>
      </c>
      <c r="E5" s="14">
        <f t="shared" ref="E5:E23" si="2">F5*0.98</f>
        <v>0.30380000000000001</v>
      </c>
      <c r="F5" s="5">
        <v>0.31</v>
      </c>
      <c r="G5" s="15">
        <v>1000</v>
      </c>
    </row>
    <row r="6" spans="1:12" s="3" customFormat="1" ht="17.25" customHeight="1" x14ac:dyDescent="0.2">
      <c r="A6" s="276"/>
      <c r="B6" s="4" t="s">
        <v>1219</v>
      </c>
      <c r="C6" s="14">
        <v>0.42</v>
      </c>
      <c r="D6" s="14">
        <f t="shared" si="1"/>
        <v>0.41709999999999997</v>
      </c>
      <c r="E6" s="14">
        <f t="shared" si="2"/>
        <v>0.4214</v>
      </c>
      <c r="F6" s="5">
        <v>0.43</v>
      </c>
      <c r="G6" s="15">
        <v>1000</v>
      </c>
    </row>
    <row r="7" spans="1:12" s="3" customFormat="1" ht="18" customHeight="1" x14ac:dyDescent="0.2">
      <c r="A7" s="276"/>
      <c r="B7" s="4" t="s">
        <v>1038</v>
      </c>
      <c r="C7" s="14">
        <f t="shared" si="0"/>
        <v>0.59519999999999995</v>
      </c>
      <c r="D7" s="14">
        <f t="shared" si="1"/>
        <v>0.60139999999999993</v>
      </c>
      <c r="E7" s="14">
        <f t="shared" si="2"/>
        <v>0.60760000000000003</v>
      </c>
      <c r="F7" s="5">
        <v>0.62</v>
      </c>
      <c r="G7" s="15">
        <v>1000</v>
      </c>
    </row>
    <row r="8" spans="1:12" s="3" customFormat="1" ht="49.5" customHeight="1" x14ac:dyDescent="0.25">
      <c r="A8" s="17"/>
      <c r="B8" s="16" t="s">
        <v>1223</v>
      </c>
      <c r="C8" s="5">
        <f t="shared" si="0"/>
        <v>61.44</v>
      </c>
      <c r="D8" s="5">
        <f t="shared" si="1"/>
        <v>62.08</v>
      </c>
      <c r="E8" s="5">
        <f t="shared" si="2"/>
        <v>62.72</v>
      </c>
      <c r="F8" s="5">
        <v>64</v>
      </c>
      <c r="G8" s="6" t="s">
        <v>725</v>
      </c>
    </row>
    <row r="9" spans="1:12" s="3" customFormat="1" ht="54" customHeight="1" x14ac:dyDescent="0.25">
      <c r="A9" s="17"/>
      <c r="B9" s="16" t="s">
        <v>1224</v>
      </c>
      <c r="C9" s="5">
        <f t="shared" si="0"/>
        <v>35.519999999999996</v>
      </c>
      <c r="D9" s="5">
        <f t="shared" si="1"/>
        <v>35.89</v>
      </c>
      <c r="E9" s="5">
        <f t="shared" si="2"/>
        <v>36.26</v>
      </c>
      <c r="F9" s="5">
        <v>37</v>
      </c>
      <c r="G9" s="6" t="s">
        <v>725</v>
      </c>
    </row>
    <row r="10" spans="1:12" s="3" customFormat="1" ht="54" customHeight="1" x14ac:dyDescent="0.25">
      <c r="A10" s="17"/>
      <c r="B10" s="16" t="s">
        <v>1225</v>
      </c>
      <c r="C10" s="5">
        <f t="shared" si="0"/>
        <v>98.591999999999999</v>
      </c>
      <c r="D10" s="5">
        <f t="shared" si="1"/>
        <v>99.619</v>
      </c>
      <c r="E10" s="5">
        <f t="shared" si="2"/>
        <v>100.646</v>
      </c>
      <c r="F10" s="5">
        <v>102.7</v>
      </c>
      <c r="G10" s="6" t="s">
        <v>725</v>
      </c>
    </row>
    <row r="11" spans="1:12" s="3" customFormat="1" ht="52.5" customHeight="1" x14ac:dyDescent="0.25">
      <c r="A11" s="17"/>
      <c r="B11" s="16" t="s">
        <v>1226</v>
      </c>
      <c r="C11" s="5">
        <f t="shared" si="0"/>
        <v>31.2</v>
      </c>
      <c r="D11" s="5">
        <f t="shared" si="1"/>
        <v>31.524999999999999</v>
      </c>
      <c r="E11" s="5">
        <f t="shared" si="2"/>
        <v>31.849999999999998</v>
      </c>
      <c r="F11" s="5">
        <v>32.5</v>
      </c>
      <c r="G11" s="6" t="s">
        <v>725</v>
      </c>
    </row>
    <row r="12" spans="1:12" s="3" customFormat="1" ht="50.25" customHeight="1" x14ac:dyDescent="0.25">
      <c r="A12" s="178"/>
      <c r="B12" s="16" t="s">
        <v>957</v>
      </c>
      <c r="C12" s="5">
        <f t="shared" si="0"/>
        <v>75.552000000000007</v>
      </c>
      <c r="D12" s="5">
        <f t="shared" si="1"/>
        <v>76.338999999999999</v>
      </c>
      <c r="E12" s="5">
        <f t="shared" si="2"/>
        <v>77.126000000000005</v>
      </c>
      <c r="F12" s="5">
        <v>78.7</v>
      </c>
      <c r="G12" s="6" t="s">
        <v>725</v>
      </c>
    </row>
    <row r="13" spans="1:12" s="3" customFormat="1" ht="47.25" customHeight="1" x14ac:dyDescent="0.25">
      <c r="A13" s="178"/>
      <c r="B13" s="16" t="s">
        <v>1169</v>
      </c>
      <c r="C13" s="5">
        <f t="shared" si="0"/>
        <v>54.72</v>
      </c>
      <c r="D13" s="5">
        <f t="shared" si="1"/>
        <v>55.29</v>
      </c>
      <c r="E13" s="5">
        <f t="shared" si="2"/>
        <v>55.86</v>
      </c>
      <c r="F13" s="5">
        <v>57</v>
      </c>
      <c r="G13" s="6" t="s">
        <v>725</v>
      </c>
    </row>
    <row r="14" spans="1:12" s="3" customFormat="1" ht="50.25" customHeight="1" x14ac:dyDescent="0.25">
      <c r="A14" s="178"/>
      <c r="B14" s="16" t="s">
        <v>1221</v>
      </c>
      <c r="C14" s="5">
        <f t="shared" si="0"/>
        <v>89.855999999999995</v>
      </c>
      <c r="D14" s="5">
        <f t="shared" si="1"/>
        <v>90.791999999999987</v>
      </c>
      <c r="E14" s="5">
        <f t="shared" si="2"/>
        <v>91.727999999999994</v>
      </c>
      <c r="F14" s="5">
        <v>93.6</v>
      </c>
      <c r="G14" s="6" t="s">
        <v>725</v>
      </c>
      <c r="J14"/>
      <c r="L14"/>
    </row>
    <row r="15" spans="1:12" s="3" customFormat="1" ht="41.25" customHeight="1" x14ac:dyDescent="0.25">
      <c r="A15" s="178"/>
      <c r="B15" s="16" t="s">
        <v>1222</v>
      </c>
      <c r="C15" s="5">
        <f t="shared" si="0"/>
        <v>52.8</v>
      </c>
      <c r="D15" s="5">
        <f t="shared" si="1"/>
        <v>53.35</v>
      </c>
      <c r="E15" s="5">
        <f t="shared" si="2"/>
        <v>53.9</v>
      </c>
      <c r="F15" s="5">
        <v>55</v>
      </c>
      <c r="G15" s="6" t="s">
        <v>725</v>
      </c>
    </row>
    <row r="16" spans="1:12" s="3" customFormat="1" ht="54.75" customHeight="1" x14ac:dyDescent="0.25">
      <c r="A16" s="178"/>
      <c r="B16" s="16" t="s">
        <v>1220</v>
      </c>
      <c r="C16" s="5">
        <f t="shared" si="0"/>
        <v>101.85599999999999</v>
      </c>
      <c r="D16" s="5">
        <f t="shared" si="1"/>
        <v>102.91699999999999</v>
      </c>
      <c r="E16" s="5">
        <f t="shared" si="2"/>
        <v>103.97799999999999</v>
      </c>
      <c r="F16" s="5">
        <v>106.1</v>
      </c>
      <c r="G16" s="6" t="s">
        <v>725</v>
      </c>
      <c r="J16"/>
    </row>
    <row r="17" spans="1:9" s="3" customFormat="1" ht="53.25" customHeight="1" x14ac:dyDescent="0.25">
      <c r="A17" s="178"/>
      <c r="B17" s="16" t="s">
        <v>1460</v>
      </c>
      <c r="C17" s="5">
        <f t="shared" si="0"/>
        <v>109.53599999999999</v>
      </c>
      <c r="D17" s="5">
        <f t="shared" si="1"/>
        <v>110.67699999999999</v>
      </c>
      <c r="E17" s="5">
        <f t="shared" si="2"/>
        <v>111.818</v>
      </c>
      <c r="F17" s="5">
        <v>114.1</v>
      </c>
      <c r="G17" s="6" t="s">
        <v>725</v>
      </c>
      <c r="I17"/>
    </row>
    <row r="18" spans="1:9" s="3" customFormat="1" ht="53.25" customHeight="1" x14ac:dyDescent="0.25">
      <c r="A18"/>
      <c r="B18" s="16" t="s">
        <v>1461</v>
      </c>
      <c r="C18" s="5">
        <f t="shared" si="0"/>
        <v>35.04</v>
      </c>
      <c r="D18" s="5">
        <f t="shared" si="1"/>
        <v>35.405000000000001</v>
      </c>
      <c r="E18" s="5">
        <f t="shared" si="2"/>
        <v>35.769999999999996</v>
      </c>
      <c r="F18" s="5">
        <v>36.5</v>
      </c>
      <c r="G18" s="6" t="s">
        <v>725</v>
      </c>
      <c r="I18"/>
    </row>
    <row r="19" spans="1:9" s="3" customFormat="1" ht="48.75" customHeight="1" x14ac:dyDescent="0.25">
      <c r="A19" s="178"/>
      <c r="B19" s="16" t="s">
        <v>1164</v>
      </c>
      <c r="C19" s="5">
        <f t="shared" si="0"/>
        <v>24</v>
      </c>
      <c r="D19" s="5">
        <f t="shared" si="1"/>
        <v>24.25</v>
      </c>
      <c r="E19" s="5">
        <f t="shared" si="2"/>
        <v>24.5</v>
      </c>
      <c r="F19" s="5">
        <v>25</v>
      </c>
      <c r="G19" s="6" t="s">
        <v>725</v>
      </c>
    </row>
    <row r="20" spans="1:9" s="180" customFormat="1" ht="41.25" customHeight="1" x14ac:dyDescent="0.25">
      <c r="A20" s="178"/>
      <c r="B20" s="16" t="s">
        <v>1059</v>
      </c>
      <c r="C20" s="5">
        <f t="shared" si="0"/>
        <v>1.0752000000000002</v>
      </c>
      <c r="D20" s="5">
        <f t="shared" si="1"/>
        <v>1.0864</v>
      </c>
      <c r="E20" s="5">
        <f t="shared" si="2"/>
        <v>1.0976000000000001</v>
      </c>
      <c r="F20" s="5">
        <v>1.1200000000000001</v>
      </c>
      <c r="G20" s="6">
        <v>100</v>
      </c>
    </row>
    <row r="21" spans="1:9" s="180" customFormat="1" ht="24.75" customHeight="1" x14ac:dyDescent="0.2">
      <c r="A21" s="276"/>
      <c r="B21" s="16" t="s">
        <v>264</v>
      </c>
      <c r="C21" s="5">
        <f t="shared" si="0"/>
        <v>9.984</v>
      </c>
      <c r="D21" s="5">
        <f t="shared" si="1"/>
        <v>10.087999999999999</v>
      </c>
      <c r="E21" s="5">
        <f t="shared" si="2"/>
        <v>10.192</v>
      </c>
      <c r="F21" s="11">
        <v>10.4</v>
      </c>
      <c r="G21" s="6" t="s">
        <v>725</v>
      </c>
    </row>
    <row r="22" spans="1:9" ht="22.5" customHeight="1" x14ac:dyDescent="0.25">
      <c r="A22" s="277"/>
      <c r="B22" s="9" t="s">
        <v>265</v>
      </c>
      <c r="C22" s="5">
        <f t="shared" si="0"/>
        <v>16.108800000000002</v>
      </c>
      <c r="D22" s="5">
        <f t="shared" si="1"/>
        <v>16.276600000000002</v>
      </c>
      <c r="E22" s="5">
        <f t="shared" si="2"/>
        <v>16.444400000000002</v>
      </c>
      <c r="F22" s="5">
        <v>16.78</v>
      </c>
      <c r="G22" s="6" t="s">
        <v>725</v>
      </c>
    </row>
    <row r="23" spans="1:9" ht="33.75" customHeight="1" x14ac:dyDescent="0.25">
      <c r="A23" s="277"/>
      <c r="B23" s="9" t="s">
        <v>266</v>
      </c>
      <c r="C23" s="5">
        <f t="shared" si="0"/>
        <v>26.4</v>
      </c>
      <c r="D23" s="5">
        <f t="shared" si="1"/>
        <v>26.675000000000001</v>
      </c>
      <c r="E23" s="5">
        <f t="shared" si="2"/>
        <v>26.95</v>
      </c>
      <c r="F23" s="5">
        <v>27.5</v>
      </c>
      <c r="G23" s="6" t="s">
        <v>725</v>
      </c>
    </row>
  </sheetData>
  <mergeCells count="5">
    <mergeCell ref="A21:A23"/>
    <mergeCell ref="A1:G1"/>
    <mergeCell ref="A4:G4"/>
    <mergeCell ref="A2:G2"/>
    <mergeCell ref="A5:A7"/>
  </mergeCells>
  <phoneticPr fontId="0" type="noConversion"/>
  <pageMargins left="0.23622047244094491" right="0.23622047244094491" top="7.874015748031496E-2" bottom="0.15748031496062992" header="0.31496062992125984" footer="0.31496062992125984"/>
  <pageSetup paperSize="9" scale="84" orientation="portrait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L137"/>
  <sheetViews>
    <sheetView zoomScaleNormal="100" zoomScaleSheetLayoutView="100" workbookViewId="0">
      <pane ySplit="2" topLeftCell="A45" activePane="bottomLeft" state="frozen"/>
      <selection pane="bottomLeft" activeCell="O56" sqref="O56"/>
    </sheetView>
  </sheetViews>
  <sheetFormatPr defaultRowHeight="15" x14ac:dyDescent="0.25"/>
  <cols>
    <col min="1" max="1" width="19.7109375" customWidth="1"/>
    <col min="2" max="2" width="36.140625" customWidth="1"/>
    <col min="3" max="3" width="8.7109375" customWidth="1"/>
    <col min="4" max="4" width="8" customWidth="1"/>
    <col min="5" max="5" width="7.42578125" customWidth="1"/>
    <col min="6" max="6" width="8" customWidth="1"/>
    <col min="7" max="7" width="7.140625" customWidth="1"/>
  </cols>
  <sheetData>
    <row r="1" spans="1:7" ht="66.75" customHeight="1" x14ac:dyDescent="0.25">
      <c r="A1" s="273" t="s">
        <v>1381</v>
      </c>
      <c r="B1" s="274"/>
      <c r="C1" s="274"/>
      <c r="D1" s="274"/>
      <c r="E1" s="274"/>
      <c r="F1" s="274"/>
      <c r="G1" s="275"/>
    </row>
    <row r="2" spans="1:7" ht="33.75" x14ac:dyDescent="0.25">
      <c r="A2" s="135"/>
      <c r="B2" s="136" t="s">
        <v>791</v>
      </c>
      <c r="C2" s="2" t="s">
        <v>792</v>
      </c>
      <c r="D2" s="2" t="s">
        <v>793</v>
      </c>
      <c r="E2" s="2" t="s">
        <v>794</v>
      </c>
      <c r="F2" s="2" t="s">
        <v>723</v>
      </c>
      <c r="G2" s="2" t="s">
        <v>724</v>
      </c>
    </row>
    <row r="3" spans="1:7" x14ac:dyDescent="0.25">
      <c r="A3" s="292" t="s">
        <v>780</v>
      </c>
      <c r="B3" s="293"/>
      <c r="C3" s="293"/>
      <c r="D3" s="293"/>
      <c r="E3" s="293"/>
      <c r="F3" s="293"/>
      <c r="G3" s="294"/>
    </row>
    <row r="4" spans="1:7" ht="45.75" customHeight="1" x14ac:dyDescent="0.25">
      <c r="A4" s="17"/>
      <c r="B4" s="10" t="s">
        <v>1047</v>
      </c>
      <c r="C4" s="5">
        <f>F4*0.96</f>
        <v>0</v>
      </c>
      <c r="D4" s="5">
        <f>F4*0.97</f>
        <v>0</v>
      </c>
      <c r="E4" s="5">
        <f>F4*0.98</f>
        <v>0</v>
      </c>
      <c r="F4" s="5">
        <v>0</v>
      </c>
      <c r="G4" s="157" t="s">
        <v>1227</v>
      </c>
    </row>
    <row r="5" spans="1:7" ht="41.25" customHeight="1" x14ac:dyDescent="0.25">
      <c r="A5" s="17"/>
      <c r="B5" s="10" t="s">
        <v>1048</v>
      </c>
      <c r="C5" s="5">
        <f>F5*0.96</f>
        <v>0</v>
      </c>
      <c r="D5" s="5">
        <f>F5*0.97</f>
        <v>0</v>
      </c>
      <c r="E5" s="5">
        <f>F5*0.98</f>
        <v>0</v>
      </c>
      <c r="F5" s="5">
        <v>0</v>
      </c>
      <c r="G5" s="6" t="s">
        <v>1227</v>
      </c>
    </row>
    <row r="6" spans="1:7" ht="45" customHeight="1" x14ac:dyDescent="0.25">
      <c r="A6" s="181"/>
      <c r="B6" s="10" t="s">
        <v>284</v>
      </c>
      <c r="C6" s="5">
        <f>F6*0.96</f>
        <v>8.3712</v>
      </c>
      <c r="D6" s="5">
        <f t="shared" ref="D6:D44" si="0">F6*0.97</f>
        <v>8.458400000000001</v>
      </c>
      <c r="E6" s="5">
        <f t="shared" ref="E6:E44" si="1">F6*0.98</f>
        <v>8.5456000000000003</v>
      </c>
      <c r="F6" s="5">
        <v>8.7200000000000006</v>
      </c>
      <c r="G6" s="157" t="s">
        <v>905</v>
      </c>
    </row>
    <row r="7" spans="1:7" ht="48.75" customHeight="1" x14ac:dyDescent="0.25">
      <c r="A7" s="181"/>
      <c r="B7" s="10" t="s">
        <v>827</v>
      </c>
      <c r="C7" s="5">
        <f>F7*0.96</f>
        <v>13.2</v>
      </c>
      <c r="D7" s="5">
        <f t="shared" si="0"/>
        <v>13.3375</v>
      </c>
      <c r="E7" s="5">
        <f t="shared" si="1"/>
        <v>13.475</v>
      </c>
      <c r="F7" s="5">
        <v>13.75</v>
      </c>
      <c r="G7" s="6" t="s">
        <v>905</v>
      </c>
    </row>
    <row r="8" spans="1:7" ht="42.75" customHeight="1" x14ac:dyDescent="0.25">
      <c r="A8" s="17"/>
      <c r="B8" s="10" t="s">
        <v>287</v>
      </c>
      <c r="C8" s="5">
        <f>F8*0.96</f>
        <v>13.343999999999999</v>
      </c>
      <c r="D8" s="5">
        <f t="shared" si="0"/>
        <v>13.483000000000001</v>
      </c>
      <c r="E8" s="5">
        <f t="shared" si="1"/>
        <v>13.622</v>
      </c>
      <c r="F8" s="5">
        <v>13.9</v>
      </c>
      <c r="G8" s="6" t="s">
        <v>905</v>
      </c>
    </row>
    <row r="9" spans="1:7" ht="28.5" customHeight="1" x14ac:dyDescent="0.25">
      <c r="A9" s="295"/>
      <c r="B9" s="10" t="s">
        <v>267</v>
      </c>
      <c r="C9" s="5">
        <f t="shared" ref="C9:C44" si="2">F9*0.96</f>
        <v>11.327999999999999</v>
      </c>
      <c r="D9" s="5">
        <f t="shared" si="0"/>
        <v>11.446</v>
      </c>
      <c r="E9" s="5">
        <f t="shared" si="1"/>
        <v>11.564</v>
      </c>
      <c r="F9" s="5">
        <v>11.8</v>
      </c>
      <c r="G9" s="6" t="s">
        <v>905</v>
      </c>
    </row>
    <row r="10" spans="1:7" ht="27.75" customHeight="1" x14ac:dyDescent="0.25">
      <c r="A10" s="296"/>
      <c r="B10" s="10" t="s">
        <v>810</v>
      </c>
      <c r="C10" s="5">
        <f>F10*0.96</f>
        <v>12.863999999999999</v>
      </c>
      <c r="D10" s="5">
        <f t="shared" si="0"/>
        <v>12.997999999999999</v>
      </c>
      <c r="E10" s="5">
        <f t="shared" si="1"/>
        <v>13.132</v>
      </c>
      <c r="F10" s="5">
        <v>13.4</v>
      </c>
      <c r="G10" s="6" t="s">
        <v>905</v>
      </c>
    </row>
    <row r="11" spans="1:7" ht="13.5" customHeight="1" x14ac:dyDescent="0.25">
      <c r="A11" s="295"/>
      <c r="B11" s="10" t="s">
        <v>268</v>
      </c>
      <c r="C11" s="5">
        <f t="shared" si="2"/>
        <v>12.096</v>
      </c>
      <c r="D11" s="5">
        <f t="shared" si="0"/>
        <v>12.222</v>
      </c>
      <c r="E11" s="5">
        <f t="shared" si="1"/>
        <v>12.347999999999999</v>
      </c>
      <c r="F11" s="5">
        <v>12.6</v>
      </c>
      <c r="G11" s="6" t="s">
        <v>905</v>
      </c>
    </row>
    <row r="12" spans="1:7" ht="13.5" customHeight="1" x14ac:dyDescent="0.25">
      <c r="A12" s="296"/>
      <c r="B12" s="10" t="s">
        <v>269</v>
      </c>
      <c r="C12" s="5">
        <f t="shared" si="2"/>
        <v>13.92</v>
      </c>
      <c r="D12" s="5">
        <f t="shared" si="0"/>
        <v>14.065</v>
      </c>
      <c r="E12" s="5">
        <f t="shared" si="1"/>
        <v>14.209999999999999</v>
      </c>
      <c r="F12" s="5">
        <v>14.5</v>
      </c>
      <c r="G12" s="6" t="s">
        <v>905</v>
      </c>
    </row>
    <row r="13" spans="1:7" ht="13.5" customHeight="1" x14ac:dyDescent="0.25">
      <c r="A13" s="296"/>
      <c r="B13" s="10" t="s">
        <v>260</v>
      </c>
      <c r="C13" s="5">
        <f t="shared" si="2"/>
        <v>14.899199999999999</v>
      </c>
      <c r="D13" s="5">
        <f t="shared" si="0"/>
        <v>15.054399999999999</v>
      </c>
      <c r="E13" s="5">
        <f t="shared" si="1"/>
        <v>15.2096</v>
      </c>
      <c r="F13" s="5">
        <v>15.52</v>
      </c>
      <c r="G13" s="6" t="s">
        <v>430</v>
      </c>
    </row>
    <row r="14" spans="1:7" ht="48" customHeight="1" x14ac:dyDescent="0.25">
      <c r="A14" s="181"/>
      <c r="B14" s="10" t="s">
        <v>844</v>
      </c>
      <c r="C14" s="5">
        <f t="shared" si="2"/>
        <v>20.928000000000001</v>
      </c>
      <c r="D14" s="5">
        <f t="shared" si="0"/>
        <v>21.146000000000001</v>
      </c>
      <c r="E14" s="5">
        <f t="shared" si="1"/>
        <v>21.364000000000001</v>
      </c>
      <c r="F14" s="5">
        <v>21.8</v>
      </c>
      <c r="G14" s="6" t="s">
        <v>205</v>
      </c>
    </row>
    <row r="15" spans="1:7" ht="39.75" customHeight="1" x14ac:dyDescent="0.25">
      <c r="A15" s="181"/>
      <c r="B15" s="10" t="s">
        <v>825</v>
      </c>
      <c r="C15" s="162">
        <f t="shared" si="2"/>
        <v>20.928000000000001</v>
      </c>
      <c r="D15" s="5">
        <f t="shared" si="0"/>
        <v>21.146000000000001</v>
      </c>
      <c r="E15" s="5">
        <f t="shared" si="1"/>
        <v>21.364000000000001</v>
      </c>
      <c r="F15" s="5">
        <v>21.8</v>
      </c>
      <c r="G15" s="6" t="s">
        <v>425</v>
      </c>
    </row>
    <row r="16" spans="1:7" ht="13.5" customHeight="1" x14ac:dyDescent="0.25">
      <c r="A16" s="295"/>
      <c r="B16" s="10" t="s">
        <v>604</v>
      </c>
      <c r="C16" s="5">
        <f t="shared" si="2"/>
        <v>24.383999999999997</v>
      </c>
      <c r="D16" s="5">
        <f t="shared" si="0"/>
        <v>24.637999999999998</v>
      </c>
      <c r="E16" s="5">
        <f t="shared" si="1"/>
        <v>24.891999999999999</v>
      </c>
      <c r="F16" s="5">
        <v>25.4</v>
      </c>
      <c r="G16" s="6" t="s">
        <v>423</v>
      </c>
    </row>
    <row r="17" spans="1:7" ht="13.5" customHeight="1" x14ac:dyDescent="0.25">
      <c r="A17" s="296"/>
      <c r="B17" s="10" t="s">
        <v>605</v>
      </c>
      <c r="C17" s="5">
        <f t="shared" si="2"/>
        <v>28.608000000000001</v>
      </c>
      <c r="D17" s="5">
        <f t="shared" si="0"/>
        <v>28.905999999999999</v>
      </c>
      <c r="E17" s="5">
        <f t="shared" si="1"/>
        <v>29.204000000000001</v>
      </c>
      <c r="F17" s="5">
        <v>29.8</v>
      </c>
      <c r="G17" s="6" t="s">
        <v>423</v>
      </c>
    </row>
    <row r="18" spans="1:7" ht="13.5" customHeight="1" x14ac:dyDescent="0.25">
      <c r="A18" s="296"/>
      <c r="B18" s="10" t="s">
        <v>606</v>
      </c>
      <c r="C18" s="5">
        <f t="shared" si="2"/>
        <v>25.171199999999999</v>
      </c>
      <c r="D18" s="5">
        <f t="shared" si="0"/>
        <v>25.433399999999999</v>
      </c>
      <c r="E18" s="5">
        <f t="shared" si="1"/>
        <v>25.695599999999999</v>
      </c>
      <c r="F18" s="5">
        <v>26.22</v>
      </c>
      <c r="G18" s="6" t="s">
        <v>205</v>
      </c>
    </row>
    <row r="19" spans="1:7" ht="13.5" customHeight="1" x14ac:dyDescent="0.25">
      <c r="A19" s="296"/>
      <c r="B19" s="10" t="s">
        <v>274</v>
      </c>
      <c r="C19" s="5">
        <f t="shared" si="2"/>
        <v>29.020799999999998</v>
      </c>
      <c r="D19" s="5">
        <f t="shared" si="0"/>
        <v>29.3231</v>
      </c>
      <c r="E19" s="5">
        <f t="shared" si="1"/>
        <v>29.625399999999999</v>
      </c>
      <c r="F19" s="5">
        <v>30.23</v>
      </c>
      <c r="G19" s="6" t="s">
        <v>205</v>
      </c>
    </row>
    <row r="20" spans="1:7" ht="63" customHeight="1" x14ac:dyDescent="0.25">
      <c r="A20" s="17"/>
      <c r="B20" s="10" t="s">
        <v>275</v>
      </c>
      <c r="C20" s="5">
        <f>F20*0.96</f>
        <v>28.608000000000001</v>
      </c>
      <c r="D20" s="5">
        <f t="shared" si="0"/>
        <v>28.905999999999999</v>
      </c>
      <c r="E20" s="5">
        <f t="shared" si="1"/>
        <v>29.204000000000001</v>
      </c>
      <c r="F20" s="5">
        <v>29.8</v>
      </c>
      <c r="G20" s="6" t="s">
        <v>423</v>
      </c>
    </row>
    <row r="21" spans="1:7" ht="13.5" customHeight="1" x14ac:dyDescent="0.25">
      <c r="A21" s="295"/>
      <c r="B21" s="10" t="s">
        <v>276</v>
      </c>
      <c r="C21" s="5">
        <f t="shared" si="2"/>
        <v>29.088000000000001</v>
      </c>
      <c r="D21" s="5">
        <f t="shared" si="0"/>
        <v>29.390999999999998</v>
      </c>
      <c r="E21" s="5">
        <f t="shared" si="1"/>
        <v>29.693999999999999</v>
      </c>
      <c r="F21" s="5">
        <v>30.3</v>
      </c>
      <c r="G21" s="6">
        <v>100</v>
      </c>
    </row>
    <row r="22" spans="1:7" ht="13.5" customHeight="1" x14ac:dyDescent="0.25">
      <c r="A22" s="296"/>
      <c r="B22" s="10" t="s">
        <v>277</v>
      </c>
      <c r="C22" s="5">
        <f t="shared" si="2"/>
        <v>33.119999999999997</v>
      </c>
      <c r="D22" s="5">
        <f t="shared" si="0"/>
        <v>33.464999999999996</v>
      </c>
      <c r="E22" s="5">
        <f t="shared" si="1"/>
        <v>33.81</v>
      </c>
      <c r="F22" s="5">
        <v>34.5</v>
      </c>
      <c r="G22" s="6">
        <v>100</v>
      </c>
    </row>
    <row r="23" spans="1:7" ht="13.5" customHeight="1" x14ac:dyDescent="0.25">
      <c r="A23" s="296"/>
      <c r="B23" s="10" t="s">
        <v>948</v>
      </c>
      <c r="C23" s="5">
        <f t="shared" si="2"/>
        <v>29.116799999999998</v>
      </c>
      <c r="D23" s="5">
        <f t="shared" si="0"/>
        <v>29.420099999999998</v>
      </c>
      <c r="E23" s="5">
        <f t="shared" si="1"/>
        <v>29.723399999999998</v>
      </c>
      <c r="F23" s="5">
        <v>30.33</v>
      </c>
      <c r="G23" s="6">
        <v>100</v>
      </c>
    </row>
    <row r="24" spans="1:7" ht="13.5" customHeight="1" x14ac:dyDescent="0.25">
      <c r="A24" s="296"/>
      <c r="B24" s="10" t="s">
        <v>949</v>
      </c>
      <c r="C24" s="5">
        <f t="shared" si="2"/>
        <v>34.137599999999999</v>
      </c>
      <c r="D24" s="5">
        <f t="shared" si="0"/>
        <v>34.493200000000002</v>
      </c>
      <c r="E24" s="5">
        <f t="shared" si="1"/>
        <v>34.848800000000004</v>
      </c>
      <c r="F24" s="5">
        <v>35.56</v>
      </c>
      <c r="G24" s="6">
        <v>100</v>
      </c>
    </row>
    <row r="25" spans="1:7" ht="57.75" customHeight="1" x14ac:dyDescent="0.25">
      <c r="A25" s="181"/>
      <c r="B25" s="10" t="s">
        <v>278</v>
      </c>
      <c r="C25" s="5">
        <f t="shared" si="2"/>
        <v>30.815999999999999</v>
      </c>
      <c r="D25" s="5">
        <f t="shared" si="0"/>
        <v>31.137</v>
      </c>
      <c r="E25" s="5">
        <f t="shared" si="1"/>
        <v>31.458000000000002</v>
      </c>
      <c r="F25" s="5">
        <v>32.1</v>
      </c>
      <c r="G25" s="6">
        <v>100</v>
      </c>
    </row>
    <row r="26" spans="1:7" ht="21" customHeight="1" x14ac:dyDescent="0.25">
      <c r="A26" s="295"/>
      <c r="B26" s="10" t="s">
        <v>279</v>
      </c>
      <c r="C26" s="5">
        <f t="shared" si="2"/>
        <v>59.135999999999996</v>
      </c>
      <c r="D26" s="5">
        <f t="shared" si="0"/>
        <v>59.752000000000002</v>
      </c>
      <c r="E26" s="5">
        <f t="shared" si="1"/>
        <v>60.368000000000002</v>
      </c>
      <c r="F26" s="5">
        <v>61.6</v>
      </c>
      <c r="G26" s="6">
        <v>40</v>
      </c>
    </row>
    <row r="27" spans="1:7" ht="12.75" customHeight="1" x14ac:dyDescent="0.25">
      <c r="A27" s="296"/>
      <c r="B27" s="10" t="s">
        <v>938</v>
      </c>
      <c r="C27" s="5">
        <f t="shared" si="2"/>
        <v>74.495999999999995</v>
      </c>
      <c r="D27" s="5">
        <f t="shared" si="0"/>
        <v>75.271999999999991</v>
      </c>
      <c r="E27" s="5">
        <f t="shared" si="1"/>
        <v>76.047999999999988</v>
      </c>
      <c r="F27" s="5">
        <v>77.599999999999994</v>
      </c>
      <c r="G27" s="6">
        <v>40</v>
      </c>
    </row>
    <row r="28" spans="1:7" ht="21.75" customHeight="1" x14ac:dyDescent="0.25">
      <c r="A28" s="296"/>
      <c r="B28" s="10" t="s">
        <v>939</v>
      </c>
      <c r="C28" s="5">
        <f t="shared" si="2"/>
        <v>59.903999999999996</v>
      </c>
      <c r="D28" s="5">
        <f t="shared" si="0"/>
        <v>60.527999999999999</v>
      </c>
      <c r="E28" s="5">
        <f t="shared" si="1"/>
        <v>61.152000000000001</v>
      </c>
      <c r="F28" s="5">
        <v>62.4</v>
      </c>
      <c r="G28" s="6" t="s">
        <v>166</v>
      </c>
    </row>
    <row r="29" spans="1:7" ht="21.75" customHeight="1" x14ac:dyDescent="0.25">
      <c r="A29" s="296"/>
      <c r="B29" s="10" t="s">
        <v>1423</v>
      </c>
      <c r="C29" s="5">
        <f t="shared" si="2"/>
        <v>69.504000000000005</v>
      </c>
      <c r="D29" s="5">
        <f t="shared" si="0"/>
        <v>70.228000000000009</v>
      </c>
      <c r="E29" s="5">
        <f t="shared" si="1"/>
        <v>70.951999999999998</v>
      </c>
      <c r="F29" s="5">
        <v>72.400000000000006</v>
      </c>
      <c r="G29" s="6">
        <v>40</v>
      </c>
    </row>
    <row r="30" spans="1:7" ht="12.75" customHeight="1" x14ac:dyDescent="0.25">
      <c r="A30" s="295"/>
      <c r="B30" s="10" t="s">
        <v>176</v>
      </c>
      <c r="C30" s="5">
        <f t="shared" si="2"/>
        <v>32.735999999999997</v>
      </c>
      <c r="D30" s="5">
        <f t="shared" si="0"/>
        <v>33.076999999999998</v>
      </c>
      <c r="E30" s="5">
        <f t="shared" si="1"/>
        <v>33.417999999999999</v>
      </c>
      <c r="F30" s="5">
        <v>34.1</v>
      </c>
      <c r="G30" s="6">
        <v>100</v>
      </c>
    </row>
    <row r="31" spans="1:7" ht="12.75" customHeight="1" x14ac:dyDescent="0.25">
      <c r="A31" s="296"/>
      <c r="B31" s="10" t="s">
        <v>520</v>
      </c>
      <c r="C31" s="5">
        <f t="shared" si="2"/>
        <v>30.431999999999999</v>
      </c>
      <c r="D31" s="5">
        <f t="shared" si="0"/>
        <v>30.748999999999999</v>
      </c>
      <c r="E31" s="5">
        <f t="shared" si="1"/>
        <v>31.065999999999999</v>
      </c>
      <c r="F31" s="5">
        <v>31.7</v>
      </c>
      <c r="G31" s="6">
        <v>150</v>
      </c>
    </row>
    <row r="32" spans="1:7" ht="12.75" customHeight="1" x14ac:dyDescent="0.25">
      <c r="A32" s="296"/>
      <c r="B32" s="10" t="s">
        <v>950</v>
      </c>
      <c r="C32" s="5">
        <f t="shared" si="2"/>
        <v>40.704000000000001</v>
      </c>
      <c r="D32" s="5">
        <f t="shared" si="0"/>
        <v>41.128</v>
      </c>
      <c r="E32" s="5">
        <f t="shared" si="1"/>
        <v>41.552</v>
      </c>
      <c r="F32" s="5">
        <v>42.4</v>
      </c>
      <c r="G32" s="6">
        <v>100</v>
      </c>
    </row>
    <row r="33" spans="1:7" ht="12.75" customHeight="1" x14ac:dyDescent="0.25">
      <c r="A33" s="296"/>
      <c r="B33" s="10" t="s">
        <v>280</v>
      </c>
      <c r="C33" s="162">
        <f t="shared" si="2"/>
        <v>49.44</v>
      </c>
      <c r="D33" s="5">
        <f t="shared" si="0"/>
        <v>49.954999999999998</v>
      </c>
      <c r="E33" s="5">
        <f t="shared" si="1"/>
        <v>50.47</v>
      </c>
      <c r="F33" s="5">
        <v>51.5</v>
      </c>
      <c r="G33" s="6">
        <v>100</v>
      </c>
    </row>
    <row r="34" spans="1:7" ht="12.75" customHeight="1" x14ac:dyDescent="0.25">
      <c r="A34" s="296"/>
      <c r="B34" s="10" t="s">
        <v>281</v>
      </c>
      <c r="C34" s="5">
        <f t="shared" si="2"/>
        <v>53.76</v>
      </c>
      <c r="D34" s="5">
        <f t="shared" si="0"/>
        <v>54.32</v>
      </c>
      <c r="E34" s="5">
        <f t="shared" si="1"/>
        <v>54.879999999999995</v>
      </c>
      <c r="F34" s="5">
        <v>56</v>
      </c>
      <c r="G34" s="6">
        <v>70</v>
      </c>
    </row>
    <row r="35" spans="1:7" ht="12.75" customHeight="1" x14ac:dyDescent="0.25">
      <c r="A35" s="296"/>
      <c r="B35" s="10" t="s">
        <v>784</v>
      </c>
      <c r="C35" s="5">
        <f t="shared" si="2"/>
        <v>0</v>
      </c>
      <c r="D35" s="5">
        <f>F35*0.97</f>
        <v>0</v>
      </c>
      <c r="E35" s="5">
        <f>F35*0.98</f>
        <v>0</v>
      </c>
      <c r="F35" s="5">
        <v>0</v>
      </c>
      <c r="G35" s="6">
        <v>100</v>
      </c>
    </row>
    <row r="36" spans="1:7" ht="12.75" customHeight="1" x14ac:dyDescent="0.25">
      <c r="A36" s="296"/>
      <c r="B36" s="10" t="s">
        <v>1404</v>
      </c>
      <c r="C36" s="5">
        <f t="shared" ref="C36" si="3">F36*0.96</f>
        <v>49.44</v>
      </c>
      <c r="D36" s="5">
        <f>F36*0.97</f>
        <v>49.954999999999998</v>
      </c>
      <c r="E36" s="5">
        <f>F36*0.98</f>
        <v>50.47</v>
      </c>
      <c r="F36" s="5">
        <v>51.5</v>
      </c>
      <c r="G36" s="6">
        <v>100</v>
      </c>
    </row>
    <row r="37" spans="1:7" ht="12.75" customHeight="1" x14ac:dyDescent="0.25">
      <c r="A37" s="296"/>
      <c r="B37" s="10" t="s">
        <v>356</v>
      </c>
      <c r="C37" s="5">
        <f t="shared" si="2"/>
        <v>71.135999999999996</v>
      </c>
      <c r="D37" s="5">
        <f t="shared" si="0"/>
        <v>71.876999999999995</v>
      </c>
      <c r="E37" s="5">
        <f t="shared" si="1"/>
        <v>72.617999999999995</v>
      </c>
      <c r="F37" s="5">
        <v>74.099999999999994</v>
      </c>
      <c r="G37" s="6">
        <v>70</v>
      </c>
    </row>
    <row r="38" spans="1:7" ht="12.75" customHeight="1" x14ac:dyDescent="0.25">
      <c r="A38" s="296"/>
      <c r="B38" s="10" t="s">
        <v>1022</v>
      </c>
      <c r="C38" s="5">
        <v>99.88</v>
      </c>
      <c r="D38" s="5">
        <f>F38*0.97</f>
        <v>100.88</v>
      </c>
      <c r="E38" s="5">
        <f>F38*0.98</f>
        <v>101.92</v>
      </c>
      <c r="F38" s="5">
        <v>104</v>
      </c>
      <c r="G38" s="6" t="s">
        <v>444</v>
      </c>
    </row>
    <row r="39" spans="1:7" ht="12.75" customHeight="1" x14ac:dyDescent="0.25">
      <c r="A39" s="296"/>
      <c r="B39" s="10" t="s">
        <v>658</v>
      </c>
      <c r="C39" s="5">
        <f t="shared" si="2"/>
        <v>109.24799999999999</v>
      </c>
      <c r="D39" s="5">
        <f t="shared" si="0"/>
        <v>110.386</v>
      </c>
      <c r="E39" s="5">
        <f t="shared" si="1"/>
        <v>111.524</v>
      </c>
      <c r="F39" s="5">
        <v>113.8</v>
      </c>
      <c r="G39" s="6" t="s">
        <v>444</v>
      </c>
    </row>
    <row r="40" spans="1:7" ht="54" customHeight="1" x14ac:dyDescent="0.25">
      <c r="A40" s="181"/>
      <c r="B40" s="10" t="s">
        <v>412</v>
      </c>
      <c r="C40" s="5">
        <f t="shared" si="2"/>
        <v>28.128</v>
      </c>
      <c r="D40" s="5">
        <f t="shared" si="0"/>
        <v>28.420999999999999</v>
      </c>
      <c r="E40" s="5">
        <f t="shared" si="1"/>
        <v>28.713999999999999</v>
      </c>
      <c r="F40" s="5">
        <v>29.3</v>
      </c>
      <c r="G40" s="6" t="s">
        <v>192</v>
      </c>
    </row>
    <row r="41" spans="1:7" ht="54.75" customHeight="1" x14ac:dyDescent="0.25">
      <c r="A41" s="17"/>
      <c r="B41" s="10" t="s">
        <v>1076</v>
      </c>
      <c r="C41" s="5">
        <f>F41*0.96</f>
        <v>36.652799999999999</v>
      </c>
      <c r="D41" s="5">
        <f>F41*0.97</f>
        <v>37.034599999999998</v>
      </c>
      <c r="E41" s="5">
        <f>F41*0.98</f>
        <v>37.416399999999996</v>
      </c>
      <c r="F41" s="5">
        <v>38.18</v>
      </c>
      <c r="G41" s="6" t="s">
        <v>423</v>
      </c>
    </row>
    <row r="42" spans="1:7" ht="51" customHeight="1" x14ac:dyDescent="0.25">
      <c r="B42" s="10" t="s">
        <v>1411</v>
      </c>
      <c r="C42" s="5">
        <f>F42*0.96</f>
        <v>50.879999999999995</v>
      </c>
      <c r="D42" s="5">
        <f>F42*0.97</f>
        <v>51.41</v>
      </c>
      <c r="E42" s="5">
        <f>F42*0.98</f>
        <v>51.94</v>
      </c>
      <c r="F42" s="5">
        <v>53</v>
      </c>
      <c r="G42" s="6" t="s">
        <v>725</v>
      </c>
    </row>
    <row r="43" spans="1:7" ht="60.75" customHeight="1" x14ac:dyDescent="0.25">
      <c r="A43" s="17"/>
      <c r="B43" s="10" t="s">
        <v>1481</v>
      </c>
      <c r="C43" s="5">
        <f>F43*0.96</f>
        <v>103.67999999999999</v>
      </c>
      <c r="D43" s="5">
        <f>F43*0.97</f>
        <v>104.75999999999999</v>
      </c>
      <c r="E43" s="5">
        <f>F43*0.98</f>
        <v>105.84</v>
      </c>
      <c r="F43" s="5">
        <v>108</v>
      </c>
      <c r="G43" s="6" t="s">
        <v>725</v>
      </c>
    </row>
    <row r="44" spans="1:7" ht="45" customHeight="1" x14ac:dyDescent="0.25">
      <c r="A44" s="181"/>
      <c r="B44" s="10" t="s">
        <v>501</v>
      </c>
      <c r="C44" s="5">
        <f t="shared" si="2"/>
        <v>76.8</v>
      </c>
      <c r="D44" s="5">
        <f t="shared" si="0"/>
        <v>77.599999999999994</v>
      </c>
      <c r="E44" s="5">
        <f t="shared" si="1"/>
        <v>78.400000000000006</v>
      </c>
      <c r="F44" s="5">
        <v>80</v>
      </c>
      <c r="G44" s="6" t="s">
        <v>423</v>
      </c>
    </row>
    <row r="45" spans="1:7" ht="12.75" customHeight="1" x14ac:dyDescent="0.25">
      <c r="A45" s="297"/>
      <c r="B45" s="137" t="s">
        <v>439</v>
      </c>
      <c r="C45" s="5">
        <f>F45*0.96</f>
        <v>94.08</v>
      </c>
      <c r="D45" s="5">
        <f>F45*0.97</f>
        <v>95.06</v>
      </c>
      <c r="E45" s="5">
        <f>F45*0.98</f>
        <v>96.039999999999992</v>
      </c>
      <c r="F45" s="5">
        <v>98</v>
      </c>
      <c r="G45" s="138" t="s">
        <v>725</v>
      </c>
    </row>
    <row r="46" spans="1:7" ht="12.75" customHeight="1" x14ac:dyDescent="0.25">
      <c r="A46" s="298"/>
      <c r="B46" s="137" t="s">
        <v>421</v>
      </c>
      <c r="C46" s="5">
        <f>F46*0.96</f>
        <v>117.11999999999999</v>
      </c>
      <c r="D46" s="5">
        <f>F46*0.97</f>
        <v>118.34</v>
      </c>
      <c r="E46" s="5">
        <f>F46*0.98</f>
        <v>119.56</v>
      </c>
      <c r="F46" s="5">
        <v>122</v>
      </c>
      <c r="G46" s="138" t="s">
        <v>725</v>
      </c>
    </row>
    <row r="47" spans="1:7" ht="12.75" customHeight="1" x14ac:dyDescent="0.25">
      <c r="A47" s="298"/>
      <c r="B47" s="137" t="s">
        <v>500</v>
      </c>
      <c r="C47" s="5">
        <f>F47*0.96</f>
        <v>147.84</v>
      </c>
      <c r="D47" s="5">
        <f>F47*0.97</f>
        <v>149.38</v>
      </c>
      <c r="E47" s="5">
        <f>F47*0.98</f>
        <v>150.91999999999999</v>
      </c>
      <c r="F47" s="5">
        <v>154</v>
      </c>
      <c r="G47" s="138" t="s">
        <v>725</v>
      </c>
    </row>
    <row r="48" spans="1:7" ht="12" customHeight="1" x14ac:dyDescent="0.25">
      <c r="A48" s="298"/>
      <c r="B48" s="185" t="s">
        <v>506</v>
      </c>
      <c r="C48" s="25">
        <f>F48*0.96</f>
        <v>125.75999999999999</v>
      </c>
      <c r="D48" s="25">
        <f>F48*0.97</f>
        <v>127.07</v>
      </c>
      <c r="E48" s="25">
        <f>F48*0.98</f>
        <v>128.38</v>
      </c>
      <c r="F48" s="25">
        <v>131</v>
      </c>
      <c r="G48" s="186" t="s">
        <v>725</v>
      </c>
    </row>
    <row r="49" spans="1:12" ht="12" customHeight="1" x14ac:dyDescent="0.25">
      <c r="A49" s="299" t="s">
        <v>1236</v>
      </c>
      <c r="B49" s="300"/>
      <c r="C49" s="187"/>
      <c r="D49" s="187"/>
      <c r="E49" s="187"/>
      <c r="F49" s="187"/>
      <c r="G49" s="188"/>
    </row>
    <row r="50" spans="1:12" ht="25.5" customHeight="1" x14ac:dyDescent="0.25">
      <c r="A50" s="286"/>
      <c r="B50" s="109" t="s">
        <v>1073</v>
      </c>
      <c r="C50" s="11">
        <f>F50*0.96</f>
        <v>0.52800000000000002</v>
      </c>
      <c r="D50" s="11">
        <f>F50*0.97</f>
        <v>0.53349999999999997</v>
      </c>
      <c r="E50" s="11">
        <f>F50*0.98</f>
        <v>0.53900000000000003</v>
      </c>
      <c r="F50" s="11">
        <v>0.55000000000000004</v>
      </c>
      <c r="G50" s="121" t="s">
        <v>477</v>
      </c>
    </row>
    <row r="51" spans="1:12" ht="14.25" customHeight="1" x14ac:dyDescent="0.25">
      <c r="A51" s="288"/>
      <c r="B51" s="109" t="s">
        <v>1072</v>
      </c>
      <c r="C51" s="11">
        <f>F51*0.96</f>
        <v>0.54719999999999991</v>
      </c>
      <c r="D51" s="11">
        <f>F51*0.97</f>
        <v>0.55289999999999995</v>
      </c>
      <c r="E51" s="11">
        <f>F51*0.98</f>
        <v>0.55859999999999999</v>
      </c>
      <c r="F51" s="11">
        <v>0.56999999999999995</v>
      </c>
      <c r="G51" s="121" t="s">
        <v>477</v>
      </c>
    </row>
    <row r="52" spans="1:12" ht="20.25" customHeight="1" x14ac:dyDescent="0.25">
      <c r="A52" s="276"/>
      <c r="B52" s="109" t="s">
        <v>1228</v>
      </c>
      <c r="C52" s="11">
        <f>F52*0.96</f>
        <v>2.4</v>
      </c>
      <c r="D52" s="11">
        <f>F52*0.97</f>
        <v>2.4249999999999998</v>
      </c>
      <c r="E52" s="11">
        <f>F52*0.98</f>
        <v>2.4500000000000002</v>
      </c>
      <c r="F52" s="11">
        <v>2.5</v>
      </c>
      <c r="G52" s="121">
        <v>1000</v>
      </c>
    </row>
    <row r="53" spans="1:12" ht="20.25" customHeight="1" x14ac:dyDescent="0.25">
      <c r="A53" s="276"/>
      <c r="B53" s="109" t="s">
        <v>93</v>
      </c>
      <c r="C53" s="11">
        <f>F53*0.96</f>
        <v>0.87360000000000004</v>
      </c>
      <c r="D53" s="11">
        <f>F53*0.97</f>
        <v>0.88270000000000004</v>
      </c>
      <c r="E53" s="11">
        <f>F53*0.98</f>
        <v>0.89180000000000004</v>
      </c>
      <c r="F53" s="11">
        <v>0.91</v>
      </c>
      <c r="G53" s="121">
        <v>1000</v>
      </c>
      <c r="I53" s="133"/>
      <c r="J53" s="133"/>
      <c r="K53" s="133"/>
      <c r="L53" s="133"/>
    </row>
    <row r="54" spans="1:12" ht="33.75" customHeight="1" x14ac:dyDescent="0.25">
      <c r="A54" s="286"/>
      <c r="B54" s="109" t="s">
        <v>1230</v>
      </c>
      <c r="C54" s="11">
        <f>F54*0.96</f>
        <v>26.303999999999998</v>
      </c>
      <c r="D54" s="11">
        <f>F54*0.97</f>
        <v>26.577999999999999</v>
      </c>
      <c r="E54" s="11">
        <f>F54*0.98</f>
        <v>26.851999999999997</v>
      </c>
      <c r="F54" s="11">
        <v>27.4</v>
      </c>
      <c r="G54" s="121" t="s">
        <v>540</v>
      </c>
      <c r="H54" s="183"/>
      <c r="I54" s="133"/>
      <c r="J54" s="133"/>
      <c r="K54" s="133"/>
      <c r="L54" s="133"/>
    </row>
    <row r="55" spans="1:12" ht="25.5" customHeight="1" x14ac:dyDescent="0.25">
      <c r="A55" s="288"/>
      <c r="B55" s="109" t="s">
        <v>1229</v>
      </c>
      <c r="C55" s="11">
        <v>13.92</v>
      </c>
      <c r="D55" s="11">
        <v>14.07</v>
      </c>
      <c r="E55" s="11">
        <v>14.21</v>
      </c>
      <c r="F55" s="11">
        <v>15.6</v>
      </c>
      <c r="G55" s="121" t="s">
        <v>540</v>
      </c>
      <c r="H55" s="182"/>
    </row>
    <row r="56" spans="1:12" ht="33" customHeight="1" x14ac:dyDescent="0.25">
      <c r="A56" s="286"/>
      <c r="B56" s="109" t="s">
        <v>1231</v>
      </c>
      <c r="C56" s="11">
        <v>23.04</v>
      </c>
      <c r="D56" s="11">
        <v>23.28</v>
      </c>
      <c r="E56" s="11">
        <v>23.52</v>
      </c>
      <c r="F56" s="11">
        <v>27.4</v>
      </c>
      <c r="G56" s="121" t="s">
        <v>540</v>
      </c>
      <c r="H56" s="182"/>
    </row>
    <row r="57" spans="1:12" ht="29.25" customHeight="1" x14ac:dyDescent="0.25">
      <c r="A57" s="288"/>
      <c r="B57" s="109" t="s">
        <v>1232</v>
      </c>
      <c r="C57" s="11">
        <v>13.92</v>
      </c>
      <c r="D57" s="11">
        <v>14.07</v>
      </c>
      <c r="E57" s="11">
        <v>14.21</v>
      </c>
      <c r="F57" s="11">
        <v>14.5</v>
      </c>
      <c r="G57" s="121" t="s">
        <v>540</v>
      </c>
      <c r="H57" s="182"/>
    </row>
    <row r="58" spans="1:12" ht="25.5" customHeight="1" x14ac:dyDescent="0.25">
      <c r="A58" s="286"/>
      <c r="B58" s="109" t="s">
        <v>1233</v>
      </c>
      <c r="C58" s="11">
        <v>23.04</v>
      </c>
      <c r="D58" s="11">
        <v>23.28</v>
      </c>
      <c r="E58" s="11">
        <v>23.52</v>
      </c>
      <c r="F58" s="11">
        <v>27.4</v>
      </c>
      <c r="G58" s="121" t="s">
        <v>540</v>
      </c>
      <c r="H58" s="182"/>
    </row>
    <row r="59" spans="1:12" ht="31.5" customHeight="1" x14ac:dyDescent="0.25">
      <c r="A59" s="288"/>
      <c r="B59" s="109" t="s">
        <v>1234</v>
      </c>
      <c r="C59" s="11">
        <v>13.92</v>
      </c>
      <c r="D59" s="11">
        <v>14.07</v>
      </c>
      <c r="E59" s="11">
        <v>14.21</v>
      </c>
      <c r="F59" s="11">
        <v>15.6</v>
      </c>
      <c r="G59" s="121" t="s">
        <v>540</v>
      </c>
      <c r="H59" s="182"/>
    </row>
    <row r="60" spans="1:12" ht="54.75" customHeight="1" x14ac:dyDescent="0.25">
      <c r="A60" s="179"/>
      <c r="B60" s="109" t="s">
        <v>1235</v>
      </c>
      <c r="C60" s="11">
        <f>F60*0.96</f>
        <v>176.35199999999998</v>
      </c>
      <c r="D60" s="11">
        <f>F60*0.97</f>
        <v>178.18899999999999</v>
      </c>
      <c r="E60" s="11">
        <f>F60*0.98</f>
        <v>180.02599999999998</v>
      </c>
      <c r="F60" s="11">
        <v>183.7</v>
      </c>
      <c r="G60" s="121" t="s">
        <v>423</v>
      </c>
    </row>
    <row r="61" spans="1:12" ht="74.25" customHeight="1" x14ac:dyDescent="0.25">
      <c r="B61" s="109" t="s">
        <v>1482</v>
      </c>
      <c r="C61" s="11">
        <f>F61*0.96</f>
        <v>99.744</v>
      </c>
      <c r="D61" s="11">
        <f>F61*0.97</f>
        <v>100.783</v>
      </c>
      <c r="E61" s="11">
        <f>F61*0.98</f>
        <v>101.822</v>
      </c>
      <c r="F61" s="11">
        <v>103.9</v>
      </c>
      <c r="G61" s="121" t="s">
        <v>725</v>
      </c>
    </row>
    <row r="62" spans="1:12" ht="28.5" customHeight="1" x14ac:dyDescent="0.25">
      <c r="A62" s="286"/>
      <c r="B62" s="109" t="s">
        <v>1247</v>
      </c>
      <c r="C62" s="11">
        <f>F62*0.96</f>
        <v>69.024000000000001</v>
      </c>
      <c r="D62" s="11">
        <f>F62*0.97</f>
        <v>69.743000000000009</v>
      </c>
      <c r="E62" s="11">
        <f>F62*0.98</f>
        <v>70.462000000000003</v>
      </c>
      <c r="F62" s="11">
        <v>71.900000000000006</v>
      </c>
      <c r="G62" s="121" t="s">
        <v>725</v>
      </c>
    </row>
    <row r="63" spans="1:12" ht="28.5" customHeight="1" x14ac:dyDescent="0.25">
      <c r="A63" s="290"/>
      <c r="B63" s="109" t="s">
        <v>1430</v>
      </c>
      <c r="C63" s="11">
        <f>F63*0.96</f>
        <v>81.024000000000001</v>
      </c>
      <c r="D63" s="11">
        <f>F63*0.97</f>
        <v>81.868000000000009</v>
      </c>
      <c r="E63" s="11">
        <f>F63*0.98</f>
        <v>82.712000000000003</v>
      </c>
      <c r="F63" s="11">
        <v>84.4</v>
      </c>
      <c r="G63" s="121" t="s">
        <v>725</v>
      </c>
    </row>
    <row r="64" spans="1:12" ht="32.25" customHeight="1" x14ac:dyDescent="0.25">
      <c r="A64" s="288"/>
      <c r="B64" s="109" t="s">
        <v>422</v>
      </c>
      <c r="C64" s="11">
        <f t="shared" ref="C64:C94" si="4">F64*0.96</f>
        <v>35.519999999999996</v>
      </c>
      <c r="D64" s="11">
        <f t="shared" ref="D64:D94" si="5">F64*0.97</f>
        <v>35.89</v>
      </c>
      <c r="E64" s="11">
        <f t="shared" ref="E64:E94" si="6">F64*0.98</f>
        <v>36.26</v>
      </c>
      <c r="F64" s="11">
        <v>37</v>
      </c>
      <c r="G64" s="121" t="s">
        <v>423</v>
      </c>
    </row>
    <row r="65" spans="1:7" ht="32.25" customHeight="1" x14ac:dyDescent="0.25">
      <c r="A65" s="291"/>
      <c r="B65" s="109" t="s">
        <v>1250</v>
      </c>
      <c r="C65" s="11">
        <f t="shared" si="4"/>
        <v>34.56</v>
      </c>
      <c r="D65" s="11">
        <f t="shared" si="5"/>
        <v>34.92</v>
      </c>
      <c r="E65" s="11">
        <f t="shared" si="6"/>
        <v>35.28</v>
      </c>
      <c r="F65" s="11">
        <v>36</v>
      </c>
      <c r="G65" s="121" t="s">
        <v>425</v>
      </c>
    </row>
    <row r="66" spans="1:7" ht="32.25" customHeight="1" x14ac:dyDescent="0.25">
      <c r="A66" s="287"/>
      <c r="B66" s="109" t="s">
        <v>1251</v>
      </c>
      <c r="C66" s="11">
        <f t="shared" si="4"/>
        <v>81.024000000000001</v>
      </c>
      <c r="D66" s="11">
        <f t="shared" si="5"/>
        <v>81.868000000000009</v>
      </c>
      <c r="E66" s="11">
        <f t="shared" si="6"/>
        <v>82.712000000000003</v>
      </c>
      <c r="F66" s="11">
        <v>84.4</v>
      </c>
      <c r="G66" s="121" t="s">
        <v>425</v>
      </c>
    </row>
    <row r="67" spans="1:7" ht="32.25" customHeight="1" x14ac:dyDescent="0.25">
      <c r="A67" s="287"/>
      <c r="B67" s="109" t="s">
        <v>1420</v>
      </c>
      <c r="C67" s="11">
        <f t="shared" si="4"/>
        <v>69.024000000000001</v>
      </c>
      <c r="D67" s="11">
        <f t="shared" si="5"/>
        <v>69.743000000000009</v>
      </c>
      <c r="E67" s="11">
        <f t="shared" si="6"/>
        <v>70.462000000000003</v>
      </c>
      <c r="F67" s="11">
        <v>71.900000000000006</v>
      </c>
      <c r="G67" s="121" t="s">
        <v>725</v>
      </c>
    </row>
    <row r="68" spans="1:7" ht="33" customHeight="1" x14ac:dyDescent="0.25">
      <c r="A68" s="288"/>
      <c r="B68" s="109" t="s">
        <v>1248</v>
      </c>
      <c r="C68" s="11">
        <f t="shared" si="4"/>
        <v>38.4</v>
      </c>
      <c r="D68" s="11">
        <f t="shared" si="5"/>
        <v>38.799999999999997</v>
      </c>
      <c r="E68" s="11">
        <f t="shared" si="6"/>
        <v>39.200000000000003</v>
      </c>
      <c r="F68" s="11">
        <v>40</v>
      </c>
      <c r="G68" s="121" t="s">
        <v>423</v>
      </c>
    </row>
    <row r="69" spans="1:7" ht="27" customHeight="1" x14ac:dyDescent="0.25">
      <c r="A69" s="286"/>
      <c r="B69" s="109" t="s">
        <v>424</v>
      </c>
      <c r="C69" s="11">
        <f t="shared" si="4"/>
        <v>26.88</v>
      </c>
      <c r="D69" s="11">
        <f t="shared" si="5"/>
        <v>27.16</v>
      </c>
      <c r="E69" s="11">
        <f t="shared" si="6"/>
        <v>27.439999999999998</v>
      </c>
      <c r="F69" s="11">
        <v>28</v>
      </c>
      <c r="G69" s="121" t="s">
        <v>425</v>
      </c>
    </row>
    <row r="70" spans="1:7" ht="29.25" customHeight="1" x14ac:dyDescent="0.25">
      <c r="A70" s="288"/>
      <c r="B70" s="109" t="s">
        <v>1240</v>
      </c>
      <c r="C70" s="11">
        <f t="shared" si="4"/>
        <v>58.559999999999995</v>
      </c>
      <c r="D70" s="11">
        <f t="shared" si="5"/>
        <v>59.17</v>
      </c>
      <c r="E70" s="11">
        <f t="shared" si="6"/>
        <v>59.78</v>
      </c>
      <c r="F70" s="11">
        <v>61</v>
      </c>
      <c r="G70" s="121" t="s">
        <v>423</v>
      </c>
    </row>
    <row r="71" spans="1:7" ht="25.5" customHeight="1" x14ac:dyDescent="0.25">
      <c r="A71" s="286"/>
      <c r="B71" s="109" t="s">
        <v>426</v>
      </c>
      <c r="C71" s="11">
        <f t="shared" si="4"/>
        <v>26.88</v>
      </c>
      <c r="D71" s="11">
        <f t="shared" si="5"/>
        <v>27.16</v>
      </c>
      <c r="E71" s="11">
        <f t="shared" si="6"/>
        <v>27.439999999999998</v>
      </c>
      <c r="F71" s="11">
        <v>28</v>
      </c>
      <c r="G71" s="121">
        <v>200</v>
      </c>
    </row>
    <row r="72" spans="1:7" ht="47.25" customHeight="1" x14ac:dyDescent="0.25">
      <c r="A72" s="288"/>
      <c r="B72" s="109" t="s">
        <v>1241</v>
      </c>
      <c r="C72" s="11">
        <f t="shared" si="4"/>
        <v>89.855999999999995</v>
      </c>
      <c r="D72" s="11">
        <f t="shared" si="5"/>
        <v>90.791999999999987</v>
      </c>
      <c r="E72" s="11">
        <f t="shared" si="6"/>
        <v>91.727999999999994</v>
      </c>
      <c r="F72" s="11">
        <v>93.6</v>
      </c>
      <c r="G72" s="121" t="s">
        <v>425</v>
      </c>
    </row>
    <row r="73" spans="1:7" ht="32.25" customHeight="1" x14ac:dyDescent="0.25">
      <c r="A73" s="286"/>
      <c r="B73" s="109" t="s">
        <v>427</v>
      </c>
      <c r="C73" s="11">
        <f t="shared" si="4"/>
        <v>58.559999999999995</v>
      </c>
      <c r="D73" s="11">
        <f t="shared" si="5"/>
        <v>59.17</v>
      </c>
      <c r="E73" s="11">
        <f t="shared" si="6"/>
        <v>59.78</v>
      </c>
      <c r="F73" s="11">
        <v>61</v>
      </c>
      <c r="G73" s="121">
        <v>100</v>
      </c>
    </row>
    <row r="74" spans="1:7" ht="32.25" customHeight="1" x14ac:dyDescent="0.25">
      <c r="A74" s="288"/>
      <c r="B74" s="109" t="s">
        <v>1370</v>
      </c>
      <c r="C74" s="11">
        <f t="shared" si="4"/>
        <v>169.72800000000001</v>
      </c>
      <c r="D74" s="11">
        <f t="shared" si="5"/>
        <v>171.49600000000001</v>
      </c>
      <c r="E74" s="11">
        <f t="shared" si="6"/>
        <v>173.26400000000001</v>
      </c>
      <c r="F74" s="11">
        <v>176.8</v>
      </c>
      <c r="G74" s="121" t="s">
        <v>725</v>
      </c>
    </row>
    <row r="75" spans="1:7" ht="37.5" customHeight="1" x14ac:dyDescent="0.25">
      <c r="A75" s="286"/>
      <c r="B75" s="109" t="s">
        <v>428</v>
      </c>
      <c r="C75" s="11">
        <f t="shared" si="4"/>
        <v>25.919999999999998</v>
      </c>
      <c r="D75" s="11">
        <f t="shared" si="5"/>
        <v>26.189999999999998</v>
      </c>
      <c r="E75" s="11">
        <f t="shared" si="6"/>
        <v>26.46</v>
      </c>
      <c r="F75" s="11">
        <v>27</v>
      </c>
      <c r="G75" s="121">
        <v>200</v>
      </c>
    </row>
    <row r="76" spans="1:7" ht="32.25" customHeight="1" x14ac:dyDescent="0.25">
      <c r="A76" s="288"/>
      <c r="B76" s="109" t="s">
        <v>1242</v>
      </c>
      <c r="C76" s="11">
        <f t="shared" si="4"/>
        <v>89.855999999999995</v>
      </c>
      <c r="D76" s="11">
        <f t="shared" si="5"/>
        <v>90.791999999999987</v>
      </c>
      <c r="E76" s="11">
        <f t="shared" si="6"/>
        <v>91.727999999999994</v>
      </c>
      <c r="F76" s="11">
        <v>93.6</v>
      </c>
      <c r="G76" s="121" t="s">
        <v>423</v>
      </c>
    </row>
    <row r="77" spans="1:7" ht="28.5" customHeight="1" x14ac:dyDescent="0.25">
      <c r="A77" s="286"/>
      <c r="B77" s="109" t="s">
        <v>1018</v>
      </c>
      <c r="C77" s="11">
        <f t="shared" si="4"/>
        <v>62.4</v>
      </c>
      <c r="D77" s="11">
        <f t="shared" si="5"/>
        <v>63.05</v>
      </c>
      <c r="E77" s="11">
        <f t="shared" si="6"/>
        <v>63.699999999999996</v>
      </c>
      <c r="F77" s="11">
        <v>65</v>
      </c>
      <c r="G77" s="121" t="s">
        <v>423</v>
      </c>
    </row>
    <row r="78" spans="1:7" ht="27" customHeight="1" x14ac:dyDescent="0.25">
      <c r="A78" s="288"/>
      <c r="B78" s="109" t="s">
        <v>1243</v>
      </c>
      <c r="C78" s="11">
        <f t="shared" si="4"/>
        <v>174.14400000000001</v>
      </c>
      <c r="D78" s="11">
        <f t="shared" si="5"/>
        <v>175.958</v>
      </c>
      <c r="E78" s="11">
        <f t="shared" si="6"/>
        <v>177.77199999999999</v>
      </c>
      <c r="F78" s="11">
        <v>181.4</v>
      </c>
      <c r="G78" s="121" t="s">
        <v>423</v>
      </c>
    </row>
    <row r="79" spans="1:7" ht="54.75" customHeight="1" x14ac:dyDescent="0.25">
      <c r="B79" s="109" t="s">
        <v>1483</v>
      </c>
      <c r="C79" s="11">
        <f t="shared" si="4"/>
        <v>137.28</v>
      </c>
      <c r="D79" s="11">
        <f t="shared" si="5"/>
        <v>138.71</v>
      </c>
      <c r="E79" s="11">
        <f t="shared" si="6"/>
        <v>140.13999999999999</v>
      </c>
      <c r="F79" s="11">
        <v>143</v>
      </c>
      <c r="G79" s="121" t="s">
        <v>725</v>
      </c>
    </row>
    <row r="80" spans="1:7" ht="42" customHeight="1" x14ac:dyDescent="0.25">
      <c r="A80" s="179"/>
      <c r="B80" s="109" t="s">
        <v>429</v>
      </c>
      <c r="C80" s="11">
        <f t="shared" si="4"/>
        <v>37.44</v>
      </c>
      <c r="D80" s="11">
        <f t="shared" si="5"/>
        <v>37.83</v>
      </c>
      <c r="E80" s="11">
        <f t="shared" si="6"/>
        <v>38.22</v>
      </c>
      <c r="F80" s="11">
        <v>39</v>
      </c>
      <c r="G80" s="121" t="s">
        <v>423</v>
      </c>
    </row>
    <row r="81" spans="1:7" ht="20.25" customHeight="1" x14ac:dyDescent="0.25">
      <c r="A81" s="286"/>
      <c r="B81" s="109" t="s">
        <v>189</v>
      </c>
      <c r="C81" s="11">
        <f t="shared" si="4"/>
        <v>92.352000000000004</v>
      </c>
      <c r="D81" s="11">
        <f t="shared" si="5"/>
        <v>93.314000000000007</v>
      </c>
      <c r="E81" s="11">
        <f t="shared" si="6"/>
        <v>94.275999999999996</v>
      </c>
      <c r="F81" s="11">
        <v>96.2</v>
      </c>
      <c r="G81" s="121">
        <v>200</v>
      </c>
    </row>
    <row r="82" spans="1:7" ht="25.5" customHeight="1" x14ac:dyDescent="0.25">
      <c r="A82" s="288"/>
      <c r="B82" s="109" t="s">
        <v>567</v>
      </c>
      <c r="C82" s="11">
        <f t="shared" si="4"/>
        <v>133.44</v>
      </c>
      <c r="D82" s="11">
        <f t="shared" si="5"/>
        <v>134.82999999999998</v>
      </c>
      <c r="E82" s="11">
        <f t="shared" si="6"/>
        <v>136.22</v>
      </c>
      <c r="F82" s="11">
        <v>139</v>
      </c>
      <c r="G82" s="121">
        <v>200</v>
      </c>
    </row>
    <row r="83" spans="1:7" ht="25.5" customHeight="1" x14ac:dyDescent="0.25">
      <c r="A83" s="291"/>
      <c r="B83" s="109" t="s">
        <v>1428</v>
      </c>
      <c r="C83" s="11">
        <f t="shared" si="4"/>
        <v>74.495999999999995</v>
      </c>
      <c r="D83" s="11">
        <f t="shared" si="5"/>
        <v>75.271999999999991</v>
      </c>
      <c r="E83" s="11">
        <f t="shared" si="6"/>
        <v>76.047999999999988</v>
      </c>
      <c r="F83" s="11">
        <v>77.599999999999994</v>
      </c>
      <c r="G83" s="121" t="s">
        <v>425</v>
      </c>
    </row>
    <row r="84" spans="1:7" ht="25.5" customHeight="1" x14ac:dyDescent="0.25">
      <c r="A84" s="287"/>
      <c r="B84" s="109" t="s">
        <v>1429</v>
      </c>
      <c r="C84" s="11">
        <f t="shared" si="4"/>
        <v>77.759999999999991</v>
      </c>
      <c r="D84" s="11">
        <f t="shared" si="5"/>
        <v>78.569999999999993</v>
      </c>
      <c r="E84" s="11">
        <f t="shared" si="6"/>
        <v>79.38</v>
      </c>
      <c r="F84" s="11">
        <v>81</v>
      </c>
      <c r="G84" s="121" t="s">
        <v>425</v>
      </c>
    </row>
    <row r="85" spans="1:7" ht="22.5" x14ac:dyDescent="0.25">
      <c r="A85" s="287"/>
      <c r="B85" s="109" t="s">
        <v>951</v>
      </c>
      <c r="C85" s="11">
        <f>F85*0.96</f>
        <v>37.564799999999998</v>
      </c>
      <c r="D85" s="11">
        <f t="shared" ref="D85:D91" si="7">F85*0.97</f>
        <v>37.956099999999999</v>
      </c>
      <c r="E85" s="11">
        <f t="shared" ref="E85:E91" si="8">F85*0.98</f>
        <v>38.3474</v>
      </c>
      <c r="F85" s="11">
        <v>39.130000000000003</v>
      </c>
      <c r="G85" s="121" t="s">
        <v>423</v>
      </c>
    </row>
    <row r="86" spans="1:7" ht="22.5" x14ac:dyDescent="0.25">
      <c r="A86" s="287"/>
      <c r="B86" s="109" t="s">
        <v>1249</v>
      </c>
      <c r="C86" s="11">
        <f>F86*0.96</f>
        <v>74.495999999999995</v>
      </c>
      <c r="D86" s="11">
        <f t="shared" si="7"/>
        <v>75.271999999999991</v>
      </c>
      <c r="E86" s="11">
        <f t="shared" si="8"/>
        <v>76.047999999999988</v>
      </c>
      <c r="F86" s="11">
        <v>77.599999999999994</v>
      </c>
      <c r="G86" s="121" t="s">
        <v>725</v>
      </c>
    </row>
    <row r="87" spans="1:7" ht="21" customHeight="1" x14ac:dyDescent="0.25">
      <c r="A87" s="288"/>
      <c r="B87" s="109" t="s">
        <v>314</v>
      </c>
      <c r="C87" s="11">
        <f>F87*0.96</f>
        <v>37.564799999999998</v>
      </c>
      <c r="D87" s="11">
        <f t="shared" si="7"/>
        <v>37.956099999999999</v>
      </c>
      <c r="E87" s="11">
        <f t="shared" si="8"/>
        <v>38.3474</v>
      </c>
      <c r="F87" s="11">
        <v>39.130000000000003</v>
      </c>
      <c r="G87" s="121" t="s">
        <v>425</v>
      </c>
    </row>
    <row r="88" spans="1:7" ht="21" customHeight="1" x14ac:dyDescent="0.25">
      <c r="A88" s="286"/>
      <c r="B88" s="109" t="s">
        <v>736</v>
      </c>
      <c r="C88" s="11">
        <f t="shared" si="4"/>
        <v>14.879999999999999</v>
      </c>
      <c r="D88" s="11">
        <f t="shared" si="7"/>
        <v>15.035</v>
      </c>
      <c r="E88" s="11">
        <f t="shared" si="8"/>
        <v>15.19</v>
      </c>
      <c r="F88" s="11">
        <v>15.5</v>
      </c>
      <c r="G88" s="121" t="s">
        <v>430</v>
      </c>
    </row>
    <row r="89" spans="1:7" ht="21" customHeight="1" x14ac:dyDescent="0.25">
      <c r="A89" s="290"/>
      <c r="B89" s="109" t="s">
        <v>1244</v>
      </c>
      <c r="C89" s="11">
        <f t="shared" si="4"/>
        <v>15.36</v>
      </c>
      <c r="D89" s="11">
        <f t="shared" si="7"/>
        <v>15.52</v>
      </c>
      <c r="E89" s="11">
        <f t="shared" si="8"/>
        <v>15.68</v>
      </c>
      <c r="F89" s="11">
        <v>16</v>
      </c>
      <c r="G89" s="121" t="s">
        <v>725</v>
      </c>
    </row>
    <row r="90" spans="1:7" ht="21" customHeight="1" x14ac:dyDescent="0.25">
      <c r="A90" s="290"/>
      <c r="B90" s="109" t="s">
        <v>1246</v>
      </c>
      <c r="C90" s="11">
        <v>28.6</v>
      </c>
      <c r="D90" s="11">
        <f t="shared" si="7"/>
        <v>29.099999999999998</v>
      </c>
      <c r="E90" s="11">
        <f t="shared" si="8"/>
        <v>29.4</v>
      </c>
      <c r="F90" s="11">
        <v>30</v>
      </c>
      <c r="G90" s="121" t="s">
        <v>725</v>
      </c>
    </row>
    <row r="91" spans="1:7" ht="21" customHeight="1" x14ac:dyDescent="0.25">
      <c r="A91" s="290"/>
      <c r="B91" s="109" t="s">
        <v>1245</v>
      </c>
      <c r="C91" s="11">
        <f t="shared" si="4"/>
        <v>76.8</v>
      </c>
      <c r="D91" s="11">
        <f t="shared" si="7"/>
        <v>77.599999999999994</v>
      </c>
      <c r="E91" s="11">
        <f t="shared" si="8"/>
        <v>78.400000000000006</v>
      </c>
      <c r="F91" s="11">
        <v>80</v>
      </c>
      <c r="G91" s="121" t="s">
        <v>725</v>
      </c>
    </row>
    <row r="92" spans="1:7" ht="21.75" customHeight="1" x14ac:dyDescent="0.25">
      <c r="A92" s="288"/>
      <c r="B92" s="109" t="s">
        <v>1163</v>
      </c>
      <c r="C92" s="11">
        <f t="shared" si="4"/>
        <v>53.3568</v>
      </c>
      <c r="D92" s="11">
        <f t="shared" si="5"/>
        <v>53.912599999999998</v>
      </c>
      <c r="E92" s="11">
        <f t="shared" si="6"/>
        <v>54.468399999999995</v>
      </c>
      <c r="F92" s="11">
        <v>55.58</v>
      </c>
      <c r="G92" s="121" t="s">
        <v>725</v>
      </c>
    </row>
    <row r="93" spans="1:7" ht="15.75" customHeight="1" x14ac:dyDescent="0.25">
      <c r="A93" s="286"/>
      <c r="B93" s="109" t="s">
        <v>777</v>
      </c>
      <c r="C93" s="11">
        <f t="shared" si="4"/>
        <v>0</v>
      </c>
      <c r="D93" s="11">
        <f t="shared" si="5"/>
        <v>0</v>
      </c>
      <c r="E93" s="11">
        <f t="shared" si="6"/>
        <v>0</v>
      </c>
      <c r="F93" s="11">
        <v>0</v>
      </c>
      <c r="G93" s="121" t="s">
        <v>425</v>
      </c>
    </row>
    <row r="94" spans="1:7" ht="13.5" customHeight="1" x14ac:dyDescent="0.25">
      <c r="A94" s="287"/>
      <c r="B94" s="109" t="s">
        <v>431</v>
      </c>
      <c r="C94" s="11">
        <f t="shared" si="4"/>
        <v>37.92</v>
      </c>
      <c r="D94" s="11">
        <f t="shared" si="5"/>
        <v>38.314999999999998</v>
      </c>
      <c r="E94" s="11">
        <f t="shared" si="6"/>
        <v>38.71</v>
      </c>
      <c r="F94" s="11">
        <v>39.5</v>
      </c>
      <c r="G94" s="121" t="s">
        <v>425</v>
      </c>
    </row>
    <row r="95" spans="1:7" ht="13.5" customHeight="1" x14ac:dyDescent="0.25">
      <c r="A95" s="288"/>
      <c r="B95" s="109" t="s">
        <v>947</v>
      </c>
      <c r="C95" s="11">
        <f>F95*0.96</f>
        <v>69.12</v>
      </c>
      <c r="D95" s="11">
        <f>F95*0.97</f>
        <v>69.84</v>
      </c>
      <c r="E95" s="11">
        <f>F95*0.98</f>
        <v>70.56</v>
      </c>
      <c r="F95" s="11">
        <v>72</v>
      </c>
      <c r="G95" s="121" t="s">
        <v>425</v>
      </c>
    </row>
    <row r="96" spans="1:7" ht="21.75" customHeight="1" x14ac:dyDescent="0.25">
      <c r="A96" s="289" t="s">
        <v>432</v>
      </c>
      <c r="B96" s="289"/>
      <c r="C96" s="289"/>
      <c r="D96" s="289"/>
      <c r="E96" s="289"/>
      <c r="F96" s="289"/>
      <c r="G96" s="289"/>
    </row>
    <row r="97" spans="1:7" ht="22.5" x14ac:dyDescent="0.25">
      <c r="A97" s="282"/>
      <c r="B97" s="18" t="s">
        <v>467</v>
      </c>
      <c r="C97" s="11">
        <f>F97*0.96</f>
        <v>38.256</v>
      </c>
      <c r="D97" s="11">
        <f>F97*0.97</f>
        <v>38.654499999999999</v>
      </c>
      <c r="E97" s="11">
        <f>F97*0.98</f>
        <v>39.052999999999997</v>
      </c>
      <c r="F97" s="11">
        <v>39.85</v>
      </c>
      <c r="G97" s="121" t="s">
        <v>540</v>
      </c>
    </row>
    <row r="98" spans="1:7" ht="22.5" x14ac:dyDescent="0.25">
      <c r="A98" s="282"/>
      <c r="B98" s="18" t="s">
        <v>1283</v>
      </c>
      <c r="C98" s="11">
        <f>F98*0.96</f>
        <v>85.44</v>
      </c>
      <c r="D98" s="11">
        <f>F98*0.97</f>
        <v>86.33</v>
      </c>
      <c r="E98" s="11">
        <f>F98*0.98</f>
        <v>87.22</v>
      </c>
      <c r="F98" s="11">
        <v>89</v>
      </c>
      <c r="G98" s="121" t="s">
        <v>725</v>
      </c>
    </row>
    <row r="99" spans="1:7" ht="22.5" x14ac:dyDescent="0.25">
      <c r="A99" s="282"/>
      <c r="B99" s="18" t="s">
        <v>468</v>
      </c>
      <c r="C99" s="11">
        <f>F99*0.96</f>
        <v>39.4848</v>
      </c>
      <c r="D99" s="11">
        <f>F99*0.97</f>
        <v>39.896100000000004</v>
      </c>
      <c r="E99" s="11">
        <f>F99*0.98</f>
        <v>40.307400000000001</v>
      </c>
      <c r="F99" s="11">
        <v>41.13</v>
      </c>
      <c r="G99" s="121" t="s">
        <v>540</v>
      </c>
    </row>
    <row r="100" spans="1:7" ht="18" customHeight="1" x14ac:dyDescent="0.25">
      <c r="A100" s="289" t="s">
        <v>469</v>
      </c>
      <c r="B100" s="289"/>
      <c r="C100" s="289"/>
      <c r="D100" s="289"/>
      <c r="E100" s="289"/>
      <c r="F100" s="289"/>
      <c r="G100" s="289"/>
    </row>
    <row r="101" spans="1:7" ht="22.5" x14ac:dyDescent="0.25">
      <c r="A101" s="286"/>
      <c r="B101" s="18" t="s">
        <v>437</v>
      </c>
      <c r="C101" s="11">
        <f t="shared" ref="C101:C137" si="9">F101*0.96</f>
        <v>288</v>
      </c>
      <c r="D101" s="11">
        <f t="shared" ref="D101:D137" si="10">F101*0.97</f>
        <v>291</v>
      </c>
      <c r="E101" s="11">
        <f t="shared" ref="E101:E137" si="11">F101*0.98</f>
        <v>294</v>
      </c>
      <c r="F101" s="11">
        <v>300</v>
      </c>
      <c r="G101" s="120" t="s">
        <v>438</v>
      </c>
    </row>
    <row r="102" spans="1:7" ht="22.5" x14ac:dyDescent="0.25">
      <c r="A102" s="287"/>
      <c r="B102" s="10" t="s">
        <v>795</v>
      </c>
      <c r="C102" s="5">
        <f t="shared" si="9"/>
        <v>378.24</v>
      </c>
      <c r="D102" s="5">
        <f t="shared" si="10"/>
        <v>382.18</v>
      </c>
      <c r="E102" s="5">
        <f t="shared" si="11"/>
        <v>386.12</v>
      </c>
      <c r="F102" s="5">
        <v>394</v>
      </c>
      <c r="G102" s="13" t="s">
        <v>438</v>
      </c>
    </row>
    <row r="103" spans="1:7" ht="22.5" x14ac:dyDescent="0.25">
      <c r="A103" s="287"/>
      <c r="B103" s="10" t="s">
        <v>796</v>
      </c>
      <c r="C103" s="5">
        <f t="shared" si="9"/>
        <v>459.84</v>
      </c>
      <c r="D103" s="5">
        <f t="shared" si="10"/>
        <v>464.63</v>
      </c>
      <c r="E103" s="5">
        <f t="shared" si="11"/>
        <v>469.42</v>
      </c>
      <c r="F103" s="5">
        <v>479</v>
      </c>
      <c r="G103" s="13" t="s">
        <v>438</v>
      </c>
    </row>
    <row r="104" spans="1:7" ht="22.5" x14ac:dyDescent="0.25">
      <c r="A104" s="287"/>
      <c r="B104" s="10" t="s">
        <v>175</v>
      </c>
      <c r="C104" s="5">
        <f t="shared" si="9"/>
        <v>414.71999999999997</v>
      </c>
      <c r="D104" s="5">
        <f t="shared" si="10"/>
        <v>419.03999999999996</v>
      </c>
      <c r="E104" s="5">
        <f t="shared" si="11"/>
        <v>423.36</v>
      </c>
      <c r="F104" s="5">
        <v>432</v>
      </c>
      <c r="G104" s="13" t="s">
        <v>438</v>
      </c>
    </row>
    <row r="105" spans="1:7" ht="22.5" x14ac:dyDescent="0.25">
      <c r="A105" s="287"/>
      <c r="B105" s="10" t="s">
        <v>498</v>
      </c>
      <c r="C105" s="5">
        <f>F105*0.96</f>
        <v>454.8</v>
      </c>
      <c r="D105" s="5">
        <f>F105*0.97</f>
        <v>459.53749999999997</v>
      </c>
      <c r="E105" s="5">
        <f>F105*0.98</f>
        <v>464.27499999999998</v>
      </c>
      <c r="F105" s="5">
        <v>473.75</v>
      </c>
      <c r="G105" s="13" t="s">
        <v>438</v>
      </c>
    </row>
    <row r="106" spans="1:7" ht="22.5" x14ac:dyDescent="0.25">
      <c r="A106" s="288"/>
      <c r="B106" s="10" t="s">
        <v>737</v>
      </c>
      <c r="C106" s="5">
        <f>F106*0.96</f>
        <v>435.84</v>
      </c>
      <c r="D106" s="5">
        <f t="shared" si="10"/>
        <v>440.38</v>
      </c>
      <c r="E106" s="5">
        <f t="shared" si="11"/>
        <v>444.92</v>
      </c>
      <c r="F106" s="5">
        <v>454</v>
      </c>
      <c r="G106" s="13" t="s">
        <v>438</v>
      </c>
    </row>
    <row r="107" spans="1:7" ht="22.5" x14ac:dyDescent="0.25">
      <c r="A107" s="286"/>
      <c r="B107" s="10" t="s">
        <v>499</v>
      </c>
      <c r="C107" s="5">
        <f t="shared" si="9"/>
        <v>537.6</v>
      </c>
      <c r="D107" s="5">
        <f t="shared" si="10"/>
        <v>543.19999999999993</v>
      </c>
      <c r="E107" s="5">
        <f t="shared" si="11"/>
        <v>548.79999999999995</v>
      </c>
      <c r="F107" s="5">
        <v>560</v>
      </c>
      <c r="G107" s="6" t="s">
        <v>438</v>
      </c>
    </row>
    <row r="108" spans="1:7" ht="22.5" x14ac:dyDescent="0.25">
      <c r="A108" s="287"/>
      <c r="B108" s="10" t="s">
        <v>125</v>
      </c>
      <c r="C108" s="5">
        <f t="shared" si="9"/>
        <v>662.4</v>
      </c>
      <c r="D108" s="5">
        <f t="shared" si="10"/>
        <v>669.3</v>
      </c>
      <c r="E108" s="5">
        <f t="shared" si="11"/>
        <v>676.19999999999993</v>
      </c>
      <c r="F108" s="5">
        <v>690</v>
      </c>
      <c r="G108" s="6" t="s">
        <v>438</v>
      </c>
    </row>
    <row r="109" spans="1:7" ht="22.5" x14ac:dyDescent="0.25">
      <c r="A109" s="287"/>
      <c r="B109" s="10" t="s">
        <v>11</v>
      </c>
      <c r="C109" s="5">
        <f t="shared" si="9"/>
        <v>779.52</v>
      </c>
      <c r="D109" s="5">
        <f t="shared" si="10"/>
        <v>787.64</v>
      </c>
      <c r="E109" s="5">
        <f t="shared" si="11"/>
        <v>795.76</v>
      </c>
      <c r="F109" s="5">
        <v>812</v>
      </c>
      <c r="G109" s="6" t="s">
        <v>438</v>
      </c>
    </row>
    <row r="110" spans="1:7" ht="22.5" x14ac:dyDescent="0.25">
      <c r="A110" s="287"/>
      <c r="B110" s="10" t="s">
        <v>12</v>
      </c>
      <c r="C110" s="5">
        <f t="shared" si="9"/>
        <v>864.95999999999992</v>
      </c>
      <c r="D110" s="5">
        <f t="shared" si="10"/>
        <v>873.97</v>
      </c>
      <c r="E110" s="5">
        <f t="shared" si="11"/>
        <v>882.98</v>
      </c>
      <c r="F110" s="5">
        <v>901</v>
      </c>
      <c r="G110" s="6" t="s">
        <v>438</v>
      </c>
    </row>
    <row r="111" spans="1:7" ht="22.5" x14ac:dyDescent="0.25">
      <c r="A111" s="287"/>
      <c r="B111" s="18" t="s">
        <v>13</v>
      </c>
      <c r="C111" s="5">
        <f>F111*0.96</f>
        <v>1021.4399999999999</v>
      </c>
      <c r="D111" s="5">
        <f>F111*0.97</f>
        <v>1032.08</v>
      </c>
      <c r="E111" s="5">
        <f>F111*0.98</f>
        <v>1042.72</v>
      </c>
      <c r="F111" s="5">
        <v>1064</v>
      </c>
      <c r="G111" s="6" t="s">
        <v>438</v>
      </c>
    </row>
    <row r="112" spans="1:7" ht="22.5" x14ac:dyDescent="0.25">
      <c r="A112" s="288"/>
      <c r="B112" s="18" t="s">
        <v>472</v>
      </c>
      <c r="C112" s="5">
        <f t="shared" si="9"/>
        <v>1168.32</v>
      </c>
      <c r="D112" s="5">
        <f t="shared" si="10"/>
        <v>1180.49</v>
      </c>
      <c r="E112" s="5">
        <f t="shared" si="11"/>
        <v>1192.6600000000001</v>
      </c>
      <c r="F112" s="5">
        <v>1217</v>
      </c>
      <c r="G112" s="6" t="s">
        <v>438</v>
      </c>
    </row>
    <row r="113" spans="1:7" x14ac:dyDescent="0.25">
      <c r="A113" s="286"/>
      <c r="B113" s="18" t="s">
        <v>1440</v>
      </c>
      <c r="C113" s="5">
        <f t="shared" si="9"/>
        <v>830.4</v>
      </c>
      <c r="D113" s="5">
        <f t="shared" si="10"/>
        <v>839.05</v>
      </c>
      <c r="E113" s="5">
        <f t="shared" si="11"/>
        <v>847.69999999999993</v>
      </c>
      <c r="F113" s="5">
        <v>865</v>
      </c>
      <c r="G113" s="6" t="s">
        <v>725</v>
      </c>
    </row>
    <row r="114" spans="1:7" x14ac:dyDescent="0.25">
      <c r="A114" s="287"/>
      <c r="B114" s="18" t="s">
        <v>1439</v>
      </c>
      <c r="C114" s="5">
        <f t="shared" si="9"/>
        <v>935.04</v>
      </c>
      <c r="D114" s="5">
        <f t="shared" si="10"/>
        <v>944.78</v>
      </c>
      <c r="E114" s="5">
        <f t="shared" si="11"/>
        <v>954.52</v>
      </c>
      <c r="F114" s="5">
        <v>974</v>
      </c>
      <c r="G114" s="6" t="s">
        <v>725</v>
      </c>
    </row>
    <row r="115" spans="1:7" x14ac:dyDescent="0.25">
      <c r="A115" s="287"/>
      <c r="B115" s="18" t="s">
        <v>1441</v>
      </c>
      <c r="C115" s="5">
        <f t="shared" si="9"/>
        <v>1123.2</v>
      </c>
      <c r="D115" s="5">
        <f t="shared" si="10"/>
        <v>1134.8999999999999</v>
      </c>
      <c r="E115" s="5">
        <f t="shared" si="11"/>
        <v>1146.5999999999999</v>
      </c>
      <c r="F115" s="5">
        <v>1170</v>
      </c>
      <c r="G115" s="6" t="s">
        <v>725</v>
      </c>
    </row>
    <row r="116" spans="1:7" x14ac:dyDescent="0.25">
      <c r="A116" s="287"/>
      <c r="B116" s="18" t="s">
        <v>1442</v>
      </c>
      <c r="C116" s="5">
        <f t="shared" si="9"/>
        <v>1241.28</v>
      </c>
      <c r="D116" s="5">
        <f t="shared" si="10"/>
        <v>1254.21</v>
      </c>
      <c r="E116" s="5">
        <f t="shared" si="11"/>
        <v>1267.1399999999999</v>
      </c>
      <c r="F116" s="5">
        <v>1293</v>
      </c>
      <c r="G116" s="6" t="s">
        <v>725</v>
      </c>
    </row>
    <row r="117" spans="1:7" x14ac:dyDescent="0.25">
      <c r="A117" s="287"/>
      <c r="B117" s="18" t="s">
        <v>1443</v>
      </c>
      <c r="C117" s="5">
        <f t="shared" si="9"/>
        <v>1425.6</v>
      </c>
      <c r="D117" s="5">
        <f t="shared" si="10"/>
        <v>1440.45</v>
      </c>
      <c r="E117" s="5">
        <f t="shared" si="11"/>
        <v>1455.3</v>
      </c>
      <c r="F117" s="5">
        <v>1485</v>
      </c>
      <c r="G117" s="6" t="s">
        <v>725</v>
      </c>
    </row>
    <row r="118" spans="1:7" x14ac:dyDescent="0.25">
      <c r="A118" s="286"/>
      <c r="B118" s="18" t="s">
        <v>433</v>
      </c>
      <c r="C118" s="11">
        <f t="shared" si="9"/>
        <v>0</v>
      </c>
      <c r="D118" s="11">
        <f t="shared" si="10"/>
        <v>0</v>
      </c>
      <c r="E118" s="11">
        <f t="shared" si="11"/>
        <v>0</v>
      </c>
      <c r="F118" s="11">
        <v>0</v>
      </c>
      <c r="G118" s="21" t="s">
        <v>725</v>
      </c>
    </row>
    <row r="119" spans="1:7" x14ac:dyDescent="0.25">
      <c r="A119" s="287"/>
      <c r="B119" s="18" t="s">
        <v>1422</v>
      </c>
      <c r="C119" s="11">
        <f t="shared" si="9"/>
        <v>89.28</v>
      </c>
      <c r="D119" s="11">
        <f t="shared" si="10"/>
        <v>90.21</v>
      </c>
      <c r="E119" s="11">
        <f t="shared" si="11"/>
        <v>91.14</v>
      </c>
      <c r="F119" s="11">
        <v>93</v>
      </c>
      <c r="G119" s="21" t="s">
        <v>725</v>
      </c>
    </row>
    <row r="120" spans="1:7" x14ac:dyDescent="0.25">
      <c r="A120" s="287"/>
      <c r="B120" s="18" t="s">
        <v>416</v>
      </c>
      <c r="C120" s="11">
        <f t="shared" si="9"/>
        <v>111.36</v>
      </c>
      <c r="D120" s="11">
        <f t="shared" si="10"/>
        <v>112.52</v>
      </c>
      <c r="E120" s="11">
        <f t="shared" si="11"/>
        <v>113.67999999999999</v>
      </c>
      <c r="F120" s="11">
        <v>116</v>
      </c>
      <c r="G120" s="21" t="s">
        <v>725</v>
      </c>
    </row>
    <row r="121" spans="1:7" x14ac:dyDescent="0.25">
      <c r="A121" s="288"/>
      <c r="B121" s="18" t="s">
        <v>417</v>
      </c>
      <c r="C121" s="11">
        <f>F121*0.96</f>
        <v>0</v>
      </c>
      <c r="D121" s="11">
        <f>F121*0.97</f>
        <v>0</v>
      </c>
      <c r="E121" s="11">
        <f>F121*0.98</f>
        <v>0</v>
      </c>
      <c r="F121" s="11">
        <v>0</v>
      </c>
      <c r="G121" s="21" t="s">
        <v>725</v>
      </c>
    </row>
    <row r="122" spans="1:7" ht="12" customHeight="1" x14ac:dyDescent="0.25">
      <c r="A122" s="286"/>
      <c r="B122" s="18" t="s">
        <v>1088</v>
      </c>
      <c r="C122" s="11">
        <f>F122*0.96</f>
        <v>261.12</v>
      </c>
      <c r="D122" s="11">
        <f>F122*0.97</f>
        <v>263.83999999999997</v>
      </c>
      <c r="E122" s="11">
        <f>F122*0.98</f>
        <v>266.56</v>
      </c>
      <c r="F122" s="11">
        <v>272</v>
      </c>
      <c r="G122" s="120" t="s">
        <v>438</v>
      </c>
    </row>
    <row r="123" spans="1:7" ht="12" customHeight="1" x14ac:dyDescent="0.25">
      <c r="A123" s="287"/>
      <c r="B123" s="18" t="s">
        <v>14</v>
      </c>
      <c r="C123" s="11">
        <f t="shared" si="9"/>
        <v>254.39999999999998</v>
      </c>
      <c r="D123" s="11">
        <f t="shared" si="10"/>
        <v>257.05</v>
      </c>
      <c r="E123" s="11">
        <f t="shared" si="11"/>
        <v>259.7</v>
      </c>
      <c r="F123" s="11">
        <v>265</v>
      </c>
      <c r="G123" s="120" t="s">
        <v>438</v>
      </c>
    </row>
    <row r="124" spans="1:7" ht="12" customHeight="1" x14ac:dyDescent="0.25">
      <c r="A124" s="287"/>
      <c r="B124" s="18" t="s">
        <v>21</v>
      </c>
      <c r="C124" s="11">
        <f>F124*0.96</f>
        <v>315.83999999999997</v>
      </c>
      <c r="D124" s="11">
        <f>F124*0.97</f>
        <v>319.13</v>
      </c>
      <c r="E124" s="11">
        <f>F124*0.98</f>
        <v>322.42</v>
      </c>
      <c r="F124" s="11">
        <v>329</v>
      </c>
      <c r="G124" s="120" t="s">
        <v>438</v>
      </c>
    </row>
    <row r="125" spans="1:7" ht="12" customHeight="1" x14ac:dyDescent="0.25">
      <c r="A125" s="287"/>
      <c r="B125" s="18" t="s">
        <v>1015</v>
      </c>
      <c r="C125" s="11">
        <f t="shared" si="9"/>
        <v>322.56</v>
      </c>
      <c r="D125" s="11">
        <f t="shared" si="10"/>
        <v>325.92</v>
      </c>
      <c r="E125" s="11">
        <f t="shared" si="11"/>
        <v>329.28</v>
      </c>
      <c r="F125" s="11">
        <v>336</v>
      </c>
      <c r="G125" s="120" t="s">
        <v>438</v>
      </c>
    </row>
    <row r="126" spans="1:7" ht="12" customHeight="1" x14ac:dyDescent="0.25">
      <c r="A126" s="287"/>
      <c r="B126" s="18" t="s">
        <v>22</v>
      </c>
      <c r="C126" s="11">
        <f>F126*0.96</f>
        <v>350.4</v>
      </c>
      <c r="D126" s="11">
        <f>F126*0.97</f>
        <v>354.05</v>
      </c>
      <c r="E126" s="11">
        <f>F126*0.98</f>
        <v>357.7</v>
      </c>
      <c r="F126" s="11">
        <v>365</v>
      </c>
      <c r="G126" s="120" t="s">
        <v>438</v>
      </c>
    </row>
    <row r="127" spans="1:7" ht="12" customHeight="1" x14ac:dyDescent="0.25">
      <c r="A127" s="287"/>
      <c r="B127" s="18" t="s">
        <v>1016</v>
      </c>
      <c r="C127" s="11">
        <f t="shared" si="9"/>
        <v>357.12</v>
      </c>
      <c r="D127" s="11">
        <f t="shared" si="10"/>
        <v>360.84</v>
      </c>
      <c r="E127" s="11">
        <f t="shared" si="11"/>
        <v>364.56</v>
      </c>
      <c r="F127" s="11">
        <v>372</v>
      </c>
      <c r="G127" s="120" t="s">
        <v>438</v>
      </c>
    </row>
    <row r="128" spans="1:7" ht="12" customHeight="1" x14ac:dyDescent="0.25">
      <c r="A128" s="287"/>
      <c r="B128" s="18" t="s">
        <v>23</v>
      </c>
      <c r="C128" s="11">
        <f>F128*0.96</f>
        <v>371.52</v>
      </c>
      <c r="D128" s="11">
        <f>F128*0.97</f>
        <v>375.39</v>
      </c>
      <c r="E128" s="11">
        <f>F128*0.98</f>
        <v>379.26</v>
      </c>
      <c r="F128" s="11">
        <v>387</v>
      </c>
      <c r="G128" s="120" t="s">
        <v>438</v>
      </c>
    </row>
    <row r="129" spans="1:7" ht="12" customHeight="1" x14ac:dyDescent="0.25">
      <c r="A129" s="287"/>
      <c r="B129" s="18" t="s">
        <v>1017</v>
      </c>
      <c r="C129" s="11">
        <f>F129*0.96</f>
        <v>383.03999999999996</v>
      </c>
      <c r="D129" s="11">
        <f>F129*0.97</f>
        <v>387.03</v>
      </c>
      <c r="E129" s="11">
        <f>F129*0.98</f>
        <v>391.02</v>
      </c>
      <c r="F129" s="11">
        <v>399</v>
      </c>
      <c r="G129" s="120" t="s">
        <v>438</v>
      </c>
    </row>
    <row r="130" spans="1:7" ht="12" customHeight="1" x14ac:dyDescent="0.25">
      <c r="A130" s="287"/>
      <c r="B130" s="18" t="s">
        <v>937</v>
      </c>
      <c r="C130" s="11">
        <f>F130*0.96</f>
        <v>604.79999999999995</v>
      </c>
      <c r="D130" s="11">
        <f>F130*0.97</f>
        <v>611.1</v>
      </c>
      <c r="E130" s="11">
        <f>F130*0.98</f>
        <v>617.4</v>
      </c>
      <c r="F130" s="11">
        <v>630</v>
      </c>
      <c r="G130" s="120" t="s">
        <v>438</v>
      </c>
    </row>
    <row r="131" spans="1:7" ht="12" customHeight="1" x14ac:dyDescent="0.25">
      <c r="A131" s="288"/>
      <c r="B131" s="18" t="s">
        <v>1109</v>
      </c>
      <c r="C131" s="11">
        <f t="shared" si="9"/>
        <v>618.24</v>
      </c>
      <c r="D131" s="11">
        <f t="shared" si="10"/>
        <v>624.67999999999995</v>
      </c>
      <c r="E131" s="11">
        <f t="shared" si="11"/>
        <v>631.12</v>
      </c>
      <c r="F131" s="11">
        <v>644</v>
      </c>
      <c r="G131" s="120" t="s">
        <v>438</v>
      </c>
    </row>
    <row r="132" spans="1:7" ht="45" customHeight="1" x14ac:dyDescent="0.25">
      <c r="A132" s="282"/>
      <c r="B132" s="18" t="s">
        <v>1446</v>
      </c>
      <c r="C132" s="11">
        <f t="shared" si="9"/>
        <v>1101.1199999999999</v>
      </c>
      <c r="D132" s="11">
        <f t="shared" si="10"/>
        <v>1112.5899999999999</v>
      </c>
      <c r="E132" s="11">
        <f t="shared" si="11"/>
        <v>1124.06</v>
      </c>
      <c r="F132" s="11">
        <v>1147</v>
      </c>
      <c r="G132" s="11" t="s">
        <v>725</v>
      </c>
    </row>
    <row r="133" spans="1:7" ht="51" customHeight="1" x14ac:dyDescent="0.25">
      <c r="A133" s="276"/>
      <c r="B133" s="18" t="s">
        <v>1447</v>
      </c>
      <c r="C133" s="11">
        <f t="shared" si="9"/>
        <v>1299.8399999999999</v>
      </c>
      <c r="D133" s="11">
        <f t="shared" si="10"/>
        <v>1313.3799999999999</v>
      </c>
      <c r="E133" s="11">
        <f t="shared" si="11"/>
        <v>1326.92</v>
      </c>
      <c r="F133" s="11">
        <v>1354</v>
      </c>
      <c r="G133" s="11" t="s">
        <v>725</v>
      </c>
    </row>
    <row r="134" spans="1:7" ht="32.25" customHeight="1" x14ac:dyDescent="0.25">
      <c r="A134" s="283"/>
      <c r="B134" s="18" t="s">
        <v>1448</v>
      </c>
      <c r="C134" s="11">
        <f t="shared" si="9"/>
        <v>2163.84</v>
      </c>
      <c r="D134" s="11">
        <f t="shared" si="10"/>
        <v>2186.38</v>
      </c>
      <c r="E134" s="11">
        <f t="shared" si="11"/>
        <v>2208.92</v>
      </c>
      <c r="F134" s="11">
        <v>2254</v>
      </c>
      <c r="G134" s="11" t="s">
        <v>725</v>
      </c>
    </row>
    <row r="135" spans="1:7" ht="33" customHeight="1" x14ac:dyDescent="0.25">
      <c r="A135" s="284"/>
      <c r="B135" s="18" t="s">
        <v>1449</v>
      </c>
      <c r="C135" s="11">
        <f t="shared" si="9"/>
        <v>2239.6799999999998</v>
      </c>
      <c r="D135" s="11">
        <f t="shared" si="10"/>
        <v>2263.0099999999998</v>
      </c>
      <c r="E135" s="11">
        <f t="shared" si="11"/>
        <v>2286.34</v>
      </c>
      <c r="F135" s="11">
        <v>2333</v>
      </c>
      <c r="G135" s="11" t="s">
        <v>725</v>
      </c>
    </row>
    <row r="136" spans="1:7" ht="30.75" customHeight="1" x14ac:dyDescent="0.25">
      <c r="A136" s="284"/>
      <c r="B136" s="18" t="s">
        <v>1450</v>
      </c>
      <c r="C136" s="11">
        <f t="shared" si="9"/>
        <v>2163.84</v>
      </c>
      <c r="D136" s="11">
        <f t="shared" si="10"/>
        <v>2186.38</v>
      </c>
      <c r="E136" s="11">
        <f t="shared" si="11"/>
        <v>2208.92</v>
      </c>
      <c r="F136" s="11">
        <v>2254</v>
      </c>
      <c r="G136" s="11" t="s">
        <v>725</v>
      </c>
    </row>
    <row r="137" spans="1:7" ht="31.5" customHeight="1" x14ac:dyDescent="0.25">
      <c r="A137" s="285"/>
      <c r="B137" s="18" t="s">
        <v>1451</v>
      </c>
      <c r="C137" s="11">
        <f t="shared" si="9"/>
        <v>2239.6799999999998</v>
      </c>
      <c r="D137" s="11">
        <f t="shared" si="10"/>
        <v>2263.0099999999998</v>
      </c>
      <c r="E137" s="11">
        <f t="shared" si="11"/>
        <v>2286.34</v>
      </c>
      <c r="F137" s="11">
        <v>2333</v>
      </c>
      <c r="G137" s="11" t="s">
        <v>725</v>
      </c>
    </row>
  </sheetData>
  <mergeCells count="36">
    <mergeCell ref="A52:A53"/>
    <mergeCell ref="A50:A51"/>
    <mergeCell ref="A54:A55"/>
    <mergeCell ref="A56:A57"/>
    <mergeCell ref="A1:G1"/>
    <mergeCell ref="A3:G3"/>
    <mergeCell ref="A9:A10"/>
    <mergeCell ref="A11:A13"/>
    <mergeCell ref="A16:A19"/>
    <mergeCell ref="A21:A24"/>
    <mergeCell ref="A26:A29"/>
    <mergeCell ref="A30:A39"/>
    <mergeCell ref="A45:A48"/>
    <mergeCell ref="A49:B49"/>
    <mergeCell ref="A58:A59"/>
    <mergeCell ref="A93:A95"/>
    <mergeCell ref="A81:A82"/>
    <mergeCell ref="A88:A92"/>
    <mergeCell ref="A96:G96"/>
    <mergeCell ref="A69:A70"/>
    <mergeCell ref="A71:A72"/>
    <mergeCell ref="A75:A76"/>
    <mergeCell ref="A77:A78"/>
    <mergeCell ref="A83:A87"/>
    <mergeCell ref="A62:A64"/>
    <mergeCell ref="A65:A68"/>
    <mergeCell ref="A73:A74"/>
    <mergeCell ref="A132:A133"/>
    <mergeCell ref="A134:A137"/>
    <mergeCell ref="A97:A99"/>
    <mergeCell ref="A101:A106"/>
    <mergeCell ref="A107:A112"/>
    <mergeCell ref="A118:A121"/>
    <mergeCell ref="A122:A131"/>
    <mergeCell ref="A100:G100"/>
    <mergeCell ref="A113:A11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6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G89"/>
  <sheetViews>
    <sheetView view="pageBreakPreview" zoomScaleSheetLayoutView="100" workbookViewId="0">
      <pane ySplit="1" topLeftCell="A23" activePane="bottomLeft" state="frozen"/>
      <selection pane="bottomLeft" activeCell="C31" sqref="C31"/>
    </sheetView>
  </sheetViews>
  <sheetFormatPr defaultRowHeight="15" x14ac:dyDescent="0.25"/>
  <cols>
    <col min="1" max="1" width="29.28515625" customWidth="1"/>
    <col min="2" max="2" width="39" customWidth="1"/>
    <col min="3" max="3" width="8.140625" customWidth="1"/>
    <col min="4" max="4" width="8" customWidth="1"/>
    <col min="5" max="5" width="7.85546875" customWidth="1"/>
    <col min="6" max="6" width="7.42578125" customWidth="1"/>
    <col min="7" max="7" width="7.85546875" customWidth="1"/>
  </cols>
  <sheetData>
    <row r="1" spans="1:7" ht="66.75" customHeight="1" x14ac:dyDescent="0.25">
      <c r="A1" s="273" t="s">
        <v>1381</v>
      </c>
      <c r="B1" s="274"/>
      <c r="C1" s="274"/>
      <c r="D1" s="274"/>
      <c r="E1" s="274"/>
      <c r="F1" s="274"/>
      <c r="G1" s="275"/>
    </row>
    <row r="2" spans="1:7" ht="33.75" x14ac:dyDescent="0.25">
      <c r="A2" s="17"/>
      <c r="B2" s="2" t="s">
        <v>791</v>
      </c>
      <c r="C2" s="2" t="s">
        <v>792</v>
      </c>
      <c r="D2" s="2" t="s">
        <v>793</v>
      </c>
      <c r="E2" s="2" t="s">
        <v>794</v>
      </c>
      <c r="F2" s="2" t="s">
        <v>723</v>
      </c>
      <c r="G2" s="2" t="s">
        <v>724</v>
      </c>
    </row>
    <row r="3" spans="1:7" x14ac:dyDescent="0.25">
      <c r="A3" s="307" t="s">
        <v>24</v>
      </c>
      <c r="B3" s="307"/>
      <c r="C3" s="307"/>
      <c r="D3" s="307"/>
      <c r="E3" s="307"/>
      <c r="F3" s="307"/>
      <c r="G3" s="307"/>
    </row>
    <row r="4" spans="1:7" ht="21.75" customHeight="1" x14ac:dyDescent="0.25">
      <c r="A4" s="184"/>
      <c r="B4" s="10" t="s">
        <v>1238</v>
      </c>
      <c r="C4" s="5">
        <v>1.3</v>
      </c>
      <c r="D4" s="5">
        <f t="shared" ref="D4:D9" si="0">F4*0.97</f>
        <v>1.843</v>
      </c>
      <c r="E4" s="5">
        <f t="shared" ref="E4:E9" si="1">F4*0.98</f>
        <v>1.8619999999999999</v>
      </c>
      <c r="F4" s="5">
        <v>1.9</v>
      </c>
      <c r="G4" s="6" t="s">
        <v>1239</v>
      </c>
    </row>
    <row r="5" spans="1:7" ht="62.25" customHeight="1" x14ac:dyDescent="0.25">
      <c r="A5" s="184"/>
      <c r="B5" s="10" t="s">
        <v>521</v>
      </c>
      <c r="C5" s="5">
        <f t="shared" ref="C5:C9" si="2">F5*0.96</f>
        <v>61.727999999999994</v>
      </c>
      <c r="D5" s="5">
        <f t="shared" si="0"/>
        <v>62.370999999999995</v>
      </c>
      <c r="E5" s="5">
        <f t="shared" si="1"/>
        <v>63.013999999999996</v>
      </c>
      <c r="F5" s="5">
        <v>64.3</v>
      </c>
      <c r="G5" s="6">
        <v>70</v>
      </c>
    </row>
    <row r="6" spans="1:7" ht="24" customHeight="1" x14ac:dyDescent="0.25">
      <c r="A6" s="287"/>
      <c r="B6" s="10" t="s">
        <v>1237</v>
      </c>
      <c r="C6" s="5">
        <f t="shared" si="2"/>
        <v>43.075199999999995</v>
      </c>
      <c r="D6" s="5">
        <f t="shared" si="0"/>
        <v>43.523899999999998</v>
      </c>
      <c r="E6" s="5">
        <f t="shared" si="1"/>
        <v>43.9726</v>
      </c>
      <c r="F6" s="5">
        <v>44.87</v>
      </c>
      <c r="G6" s="6" t="s">
        <v>423</v>
      </c>
    </row>
    <row r="7" spans="1:7" ht="27" customHeight="1" x14ac:dyDescent="0.25">
      <c r="A7" s="288"/>
      <c r="B7" s="10" t="s">
        <v>522</v>
      </c>
      <c r="C7" s="5">
        <f t="shared" si="2"/>
        <v>43.075199999999995</v>
      </c>
      <c r="D7" s="5">
        <f t="shared" si="0"/>
        <v>43.523899999999998</v>
      </c>
      <c r="E7" s="5">
        <f t="shared" si="1"/>
        <v>43.9726</v>
      </c>
      <c r="F7" s="5">
        <v>44.87</v>
      </c>
      <c r="G7" s="6" t="s">
        <v>423</v>
      </c>
    </row>
    <row r="8" spans="1:7" ht="26.25" customHeight="1" x14ac:dyDescent="0.25">
      <c r="A8" s="291"/>
      <c r="B8" s="10" t="s">
        <v>53</v>
      </c>
      <c r="C8" s="5">
        <f t="shared" si="2"/>
        <v>30.863999999999997</v>
      </c>
      <c r="D8" s="5">
        <f t="shared" si="0"/>
        <v>31.185499999999998</v>
      </c>
      <c r="E8" s="5">
        <f t="shared" si="1"/>
        <v>31.506999999999998</v>
      </c>
      <c r="F8" s="5">
        <v>32.15</v>
      </c>
      <c r="G8" s="6" t="s">
        <v>725</v>
      </c>
    </row>
    <row r="9" spans="1:7" ht="26.25" customHeight="1" x14ac:dyDescent="0.25">
      <c r="A9" s="288"/>
      <c r="B9" s="10" t="s">
        <v>507</v>
      </c>
      <c r="C9" s="5">
        <f t="shared" si="2"/>
        <v>59.519999999999996</v>
      </c>
      <c r="D9" s="5">
        <f t="shared" si="0"/>
        <v>60.14</v>
      </c>
      <c r="E9" s="5">
        <f t="shared" si="1"/>
        <v>60.76</v>
      </c>
      <c r="F9" s="5">
        <v>62</v>
      </c>
      <c r="G9" s="6" t="s">
        <v>725</v>
      </c>
    </row>
    <row r="10" spans="1:7" x14ac:dyDescent="0.25">
      <c r="A10" s="307" t="s">
        <v>830</v>
      </c>
      <c r="B10" s="307"/>
      <c r="C10" s="307"/>
      <c r="D10" s="307"/>
      <c r="E10" s="307"/>
      <c r="F10" s="307"/>
      <c r="G10" s="307"/>
    </row>
    <row r="11" spans="1:7" x14ac:dyDescent="0.25">
      <c r="A11" s="291"/>
      <c r="B11" s="10" t="s">
        <v>1074</v>
      </c>
      <c r="C11" s="5">
        <f>F11*0.96</f>
        <v>23.712</v>
      </c>
      <c r="D11" s="5">
        <f>F11*0.97</f>
        <v>23.959</v>
      </c>
      <c r="E11" s="5">
        <f>F11*0.98</f>
        <v>24.206</v>
      </c>
      <c r="F11" s="11">
        <v>24.7</v>
      </c>
      <c r="G11" s="6" t="s">
        <v>438</v>
      </c>
    </row>
    <row r="12" spans="1:7" x14ac:dyDescent="0.25">
      <c r="A12" s="287"/>
      <c r="B12" s="10" t="s">
        <v>1075</v>
      </c>
      <c r="C12" s="5">
        <f>F12*0.96</f>
        <v>28.991999999999997</v>
      </c>
      <c r="D12" s="5">
        <f>F12*0.97</f>
        <v>29.293999999999997</v>
      </c>
      <c r="E12" s="5">
        <f>F12*0.98</f>
        <v>29.596</v>
      </c>
      <c r="F12" s="11">
        <v>30.2</v>
      </c>
      <c r="G12" s="6" t="s">
        <v>423</v>
      </c>
    </row>
    <row r="13" spans="1:7" x14ac:dyDescent="0.25">
      <c r="A13" s="287"/>
      <c r="B13" s="10" t="s">
        <v>976</v>
      </c>
      <c r="C13" s="5">
        <f>F13*0.96</f>
        <v>34.176000000000002</v>
      </c>
      <c r="D13" s="5">
        <f>F13*0.97</f>
        <v>34.532000000000004</v>
      </c>
      <c r="E13" s="5">
        <f>F13*0.98</f>
        <v>34.887999999999998</v>
      </c>
      <c r="F13" s="11">
        <v>35.6</v>
      </c>
      <c r="G13" s="6" t="s">
        <v>423</v>
      </c>
    </row>
    <row r="14" spans="1:7" x14ac:dyDescent="0.25">
      <c r="A14" s="288"/>
      <c r="B14" s="10" t="s">
        <v>977</v>
      </c>
      <c r="C14" s="5">
        <f t="shared" ref="C14:C45" si="3">F14*0.96</f>
        <v>64.895999999999987</v>
      </c>
      <c r="D14" s="5">
        <f t="shared" ref="D14:D39" si="4">F14*0.97</f>
        <v>65.571999999999989</v>
      </c>
      <c r="E14" s="5">
        <f t="shared" ref="E14:E39" si="5">F14*0.98</f>
        <v>66.24799999999999</v>
      </c>
      <c r="F14" s="11">
        <v>67.599999999999994</v>
      </c>
      <c r="G14" s="6" t="s">
        <v>423</v>
      </c>
    </row>
    <row r="15" spans="1:7" ht="57" customHeight="1" x14ac:dyDescent="0.25">
      <c r="A15" s="189"/>
      <c r="B15" s="10" t="s">
        <v>831</v>
      </c>
      <c r="C15" s="5">
        <f t="shared" si="3"/>
        <v>96</v>
      </c>
      <c r="D15" s="5">
        <f>F15*0.97</f>
        <v>97</v>
      </c>
      <c r="E15" s="5">
        <f>F15*0.98</f>
        <v>98</v>
      </c>
      <c r="F15" s="5">
        <v>100</v>
      </c>
      <c r="G15" s="6" t="s">
        <v>778</v>
      </c>
    </row>
    <row r="16" spans="1:7" ht="47.25" customHeight="1" x14ac:dyDescent="0.25">
      <c r="A16" s="189"/>
      <c r="B16" s="10" t="s">
        <v>832</v>
      </c>
      <c r="C16" s="5">
        <f t="shared" si="3"/>
        <v>61.804799999999993</v>
      </c>
      <c r="D16" s="5">
        <f t="shared" si="4"/>
        <v>62.448599999999992</v>
      </c>
      <c r="E16" s="5">
        <f t="shared" si="5"/>
        <v>63.092399999999998</v>
      </c>
      <c r="F16" s="5">
        <v>64.38</v>
      </c>
      <c r="G16" s="6" t="s">
        <v>423</v>
      </c>
    </row>
    <row r="17" spans="1:7" x14ac:dyDescent="0.25">
      <c r="A17" s="291"/>
      <c r="B17" s="10" t="s">
        <v>1172</v>
      </c>
      <c r="C17" s="5">
        <f t="shared" ref="C17:C23" si="6">F17*0.96</f>
        <v>58.847999999999992</v>
      </c>
      <c r="D17" s="5">
        <f t="shared" ref="D17:D24" si="7">F17*0.97</f>
        <v>59.460999999999999</v>
      </c>
      <c r="E17" s="5">
        <f t="shared" ref="E17:E24" si="8">F17*0.98</f>
        <v>60.073999999999998</v>
      </c>
      <c r="F17" s="5">
        <v>61.3</v>
      </c>
      <c r="G17" s="6" t="s">
        <v>778</v>
      </c>
    </row>
    <row r="18" spans="1:7" x14ac:dyDescent="0.25">
      <c r="A18" s="287"/>
      <c r="B18" s="10" t="s">
        <v>1252</v>
      </c>
      <c r="C18" s="5">
        <f t="shared" si="6"/>
        <v>52.8</v>
      </c>
      <c r="D18" s="5">
        <f t="shared" si="7"/>
        <v>53.35</v>
      </c>
      <c r="E18" s="5">
        <f t="shared" si="8"/>
        <v>53.9</v>
      </c>
      <c r="F18" s="5">
        <v>55</v>
      </c>
      <c r="G18" s="6" t="s">
        <v>778</v>
      </c>
    </row>
    <row r="19" spans="1:7" x14ac:dyDescent="0.25">
      <c r="A19" s="287"/>
      <c r="B19" s="10" t="s">
        <v>1253</v>
      </c>
      <c r="C19" s="5">
        <f t="shared" si="6"/>
        <v>56.447999999999993</v>
      </c>
      <c r="D19" s="5">
        <f t="shared" si="7"/>
        <v>57.035999999999994</v>
      </c>
      <c r="E19" s="5">
        <f t="shared" si="8"/>
        <v>57.623999999999995</v>
      </c>
      <c r="F19" s="5">
        <v>58.8</v>
      </c>
      <c r="G19" s="6" t="s">
        <v>778</v>
      </c>
    </row>
    <row r="20" spans="1:7" x14ac:dyDescent="0.25">
      <c r="A20" s="287"/>
      <c r="B20" s="10" t="s">
        <v>1173</v>
      </c>
      <c r="C20" s="5">
        <f t="shared" si="6"/>
        <v>55.199999999999996</v>
      </c>
      <c r="D20" s="5">
        <f t="shared" si="7"/>
        <v>55.774999999999999</v>
      </c>
      <c r="E20" s="5">
        <f t="shared" si="8"/>
        <v>56.35</v>
      </c>
      <c r="F20" s="5">
        <v>57.5</v>
      </c>
      <c r="G20" s="6" t="s">
        <v>778</v>
      </c>
    </row>
    <row r="21" spans="1:7" x14ac:dyDescent="0.25">
      <c r="A21" s="288"/>
      <c r="B21" s="10" t="s">
        <v>1254</v>
      </c>
      <c r="C21" s="5">
        <f t="shared" si="6"/>
        <v>78.047999999999988</v>
      </c>
      <c r="D21" s="5">
        <f t="shared" si="7"/>
        <v>78.86099999999999</v>
      </c>
      <c r="E21" s="5">
        <f t="shared" si="8"/>
        <v>79.673999999999992</v>
      </c>
      <c r="F21" s="5">
        <v>81.3</v>
      </c>
      <c r="G21" s="6" t="s">
        <v>778</v>
      </c>
    </row>
    <row r="22" spans="1:7" ht="45" customHeight="1" x14ac:dyDescent="0.25">
      <c r="A22" s="189"/>
      <c r="B22" s="18" t="s">
        <v>705</v>
      </c>
      <c r="C22" s="11">
        <f t="shared" si="6"/>
        <v>0</v>
      </c>
      <c r="D22" s="11">
        <f t="shared" si="7"/>
        <v>0</v>
      </c>
      <c r="E22" s="11">
        <f t="shared" si="8"/>
        <v>0</v>
      </c>
      <c r="F22" s="11">
        <v>0</v>
      </c>
      <c r="G22" s="21" t="s">
        <v>423</v>
      </c>
    </row>
    <row r="23" spans="1:7" ht="41.25" customHeight="1" x14ac:dyDescent="0.25">
      <c r="A23" s="191"/>
      <c r="B23" s="109" t="s">
        <v>833</v>
      </c>
      <c r="C23" s="11">
        <f t="shared" si="6"/>
        <v>0</v>
      </c>
      <c r="D23" s="11">
        <f t="shared" si="7"/>
        <v>0</v>
      </c>
      <c r="E23" s="11">
        <f t="shared" si="8"/>
        <v>0</v>
      </c>
      <c r="F23" s="11">
        <v>0</v>
      </c>
      <c r="G23" s="21" t="s">
        <v>725</v>
      </c>
    </row>
    <row r="24" spans="1:7" x14ac:dyDescent="0.25">
      <c r="A24" s="291"/>
      <c r="B24" s="18" t="s">
        <v>440</v>
      </c>
      <c r="C24" s="11">
        <f t="shared" si="3"/>
        <v>281.27999999999997</v>
      </c>
      <c r="D24" s="11">
        <f t="shared" si="7"/>
        <v>284.20999999999998</v>
      </c>
      <c r="E24" s="11">
        <f t="shared" si="8"/>
        <v>287.14</v>
      </c>
      <c r="F24" s="11">
        <v>293</v>
      </c>
      <c r="G24" s="21" t="s">
        <v>441</v>
      </c>
    </row>
    <row r="25" spans="1:7" x14ac:dyDescent="0.25">
      <c r="A25" s="287"/>
      <c r="B25" s="18" t="s">
        <v>442</v>
      </c>
      <c r="C25" s="11">
        <f t="shared" si="3"/>
        <v>128.63999999999999</v>
      </c>
      <c r="D25" s="11">
        <f t="shared" si="4"/>
        <v>129.97999999999999</v>
      </c>
      <c r="E25" s="11">
        <f t="shared" si="5"/>
        <v>131.32</v>
      </c>
      <c r="F25" s="11">
        <v>134</v>
      </c>
      <c r="G25" s="21" t="s">
        <v>441</v>
      </c>
    </row>
    <row r="26" spans="1:7" x14ac:dyDescent="0.25">
      <c r="A26" s="287"/>
      <c r="B26" s="18" t="s">
        <v>443</v>
      </c>
      <c r="C26" s="11">
        <f t="shared" si="3"/>
        <v>91.2</v>
      </c>
      <c r="D26" s="11">
        <f t="shared" si="4"/>
        <v>92.149999999999991</v>
      </c>
      <c r="E26" s="11">
        <f t="shared" si="5"/>
        <v>93.1</v>
      </c>
      <c r="F26" s="11">
        <v>95</v>
      </c>
      <c r="G26" s="21" t="s">
        <v>444</v>
      </c>
    </row>
    <row r="27" spans="1:7" x14ac:dyDescent="0.25">
      <c r="A27" s="288"/>
      <c r="B27" s="18" t="s">
        <v>445</v>
      </c>
      <c r="C27" s="11">
        <f t="shared" si="3"/>
        <v>75.072000000000003</v>
      </c>
      <c r="D27" s="11">
        <f t="shared" si="4"/>
        <v>75.853999999999999</v>
      </c>
      <c r="E27" s="11">
        <f t="shared" si="5"/>
        <v>76.635999999999996</v>
      </c>
      <c r="F27" s="11">
        <v>78.2</v>
      </c>
      <c r="G27" s="21" t="s">
        <v>446</v>
      </c>
    </row>
    <row r="28" spans="1:7" ht="47.25" customHeight="1" x14ac:dyDescent="0.25">
      <c r="A28" s="189"/>
      <c r="B28" s="18" t="s">
        <v>1256</v>
      </c>
      <c r="C28" s="11">
        <f t="shared" si="3"/>
        <v>48</v>
      </c>
      <c r="D28" s="11">
        <f t="shared" si="4"/>
        <v>48.5</v>
      </c>
      <c r="E28" s="11">
        <f t="shared" si="5"/>
        <v>49</v>
      </c>
      <c r="F28" s="11">
        <v>50</v>
      </c>
      <c r="G28" s="21" t="s">
        <v>1405</v>
      </c>
    </row>
    <row r="29" spans="1:7" ht="46.5" customHeight="1" x14ac:dyDescent="0.25">
      <c r="A29" s="190"/>
      <c r="B29" s="18" t="s">
        <v>447</v>
      </c>
      <c r="C29" s="11">
        <v>30</v>
      </c>
      <c r="D29" s="11">
        <f>F29*0.97</f>
        <v>30.263999999999999</v>
      </c>
      <c r="E29" s="11">
        <f>F29*0.98</f>
        <v>30.576000000000001</v>
      </c>
      <c r="F29" s="11">
        <v>31.2</v>
      </c>
      <c r="G29" s="21">
        <v>100</v>
      </c>
    </row>
    <row r="30" spans="1:7" ht="35.25" customHeight="1" x14ac:dyDescent="0.25">
      <c r="A30" s="189"/>
      <c r="B30" s="18" t="s">
        <v>448</v>
      </c>
      <c r="C30" s="11">
        <v>43.5</v>
      </c>
      <c r="D30" s="11">
        <f>F30*0.97</f>
        <v>43.940999999999995</v>
      </c>
      <c r="E30" s="11">
        <f>F30*0.98</f>
        <v>44.393999999999998</v>
      </c>
      <c r="F30" s="11">
        <v>45.3</v>
      </c>
      <c r="G30" s="21">
        <v>100</v>
      </c>
    </row>
    <row r="31" spans="1:7" ht="22.5" x14ac:dyDescent="0.25">
      <c r="A31" s="291"/>
      <c r="B31" s="18" t="s">
        <v>814</v>
      </c>
      <c r="C31" s="11">
        <f>F31*0.96</f>
        <v>12.48</v>
      </c>
      <c r="D31" s="11">
        <f t="shared" si="4"/>
        <v>12.61</v>
      </c>
      <c r="E31" s="11">
        <f t="shared" si="5"/>
        <v>12.74</v>
      </c>
      <c r="F31" s="11">
        <v>13</v>
      </c>
      <c r="G31" s="21">
        <v>400</v>
      </c>
    </row>
    <row r="32" spans="1:7" ht="22.5" x14ac:dyDescent="0.25">
      <c r="A32" s="287"/>
      <c r="B32" s="18" t="s">
        <v>815</v>
      </c>
      <c r="C32" s="11">
        <f>F32*0.96</f>
        <v>12.959999999999999</v>
      </c>
      <c r="D32" s="11">
        <f t="shared" si="4"/>
        <v>13.094999999999999</v>
      </c>
      <c r="E32" s="11">
        <f t="shared" si="5"/>
        <v>13.23</v>
      </c>
      <c r="F32" s="11">
        <v>13.5</v>
      </c>
      <c r="G32" s="21">
        <v>400</v>
      </c>
    </row>
    <row r="33" spans="1:7" ht="22.5" x14ac:dyDescent="0.25">
      <c r="A33" s="287"/>
      <c r="B33" s="18" t="s">
        <v>834</v>
      </c>
      <c r="C33" s="11">
        <f t="shared" si="3"/>
        <v>11.088000000000001</v>
      </c>
      <c r="D33" s="11">
        <f t="shared" si="4"/>
        <v>11.2035</v>
      </c>
      <c r="E33" s="11">
        <f t="shared" si="5"/>
        <v>11.319000000000001</v>
      </c>
      <c r="F33" s="11">
        <v>11.55</v>
      </c>
      <c r="G33" s="21">
        <v>500</v>
      </c>
    </row>
    <row r="34" spans="1:7" ht="22.5" x14ac:dyDescent="0.25">
      <c r="A34" s="287"/>
      <c r="B34" s="18" t="s">
        <v>835</v>
      </c>
      <c r="C34" s="11">
        <f t="shared" si="3"/>
        <v>10.559999999999999</v>
      </c>
      <c r="D34" s="11">
        <f t="shared" si="4"/>
        <v>10.67</v>
      </c>
      <c r="E34" s="11">
        <f t="shared" si="5"/>
        <v>10.78</v>
      </c>
      <c r="F34" s="11">
        <v>11</v>
      </c>
      <c r="G34" s="21">
        <v>500</v>
      </c>
    </row>
    <row r="35" spans="1:7" ht="52.5" customHeight="1" x14ac:dyDescent="0.25">
      <c r="A35" s="257"/>
      <c r="B35" s="18" t="s">
        <v>1463</v>
      </c>
      <c r="C35" s="11">
        <f t="shared" si="3"/>
        <v>44.927999999999997</v>
      </c>
      <c r="D35" s="11">
        <f t="shared" si="4"/>
        <v>45.395999999999994</v>
      </c>
      <c r="E35" s="11">
        <f t="shared" si="5"/>
        <v>45.863999999999997</v>
      </c>
      <c r="F35" s="11">
        <v>46.8</v>
      </c>
      <c r="G35" s="21">
        <v>100</v>
      </c>
    </row>
    <row r="36" spans="1:7" ht="53.25" customHeight="1" x14ac:dyDescent="0.25">
      <c r="B36" s="18" t="s">
        <v>1464</v>
      </c>
      <c r="C36" s="11">
        <f t="shared" si="3"/>
        <v>3.2639999999999998</v>
      </c>
      <c r="D36" s="11">
        <f t="shared" si="4"/>
        <v>3.298</v>
      </c>
      <c r="E36" s="11">
        <f t="shared" si="5"/>
        <v>3.3319999999999999</v>
      </c>
      <c r="F36" s="11">
        <v>3.4</v>
      </c>
      <c r="G36" s="21" t="s">
        <v>477</v>
      </c>
    </row>
    <row r="37" spans="1:7" ht="37.5" customHeight="1" x14ac:dyDescent="0.25">
      <c r="A37" s="17"/>
      <c r="B37" s="10" t="s">
        <v>836</v>
      </c>
      <c r="C37" s="5">
        <f t="shared" si="3"/>
        <v>55.324800000000003</v>
      </c>
      <c r="D37" s="5">
        <f t="shared" si="4"/>
        <v>55.9011</v>
      </c>
      <c r="E37" s="5">
        <f t="shared" si="5"/>
        <v>56.477400000000003</v>
      </c>
      <c r="F37" s="5">
        <v>57.63</v>
      </c>
      <c r="G37" s="6">
        <v>150</v>
      </c>
    </row>
    <row r="38" spans="1:7" ht="38.25" customHeight="1" x14ac:dyDescent="0.25">
      <c r="A38" s="189"/>
      <c r="B38" s="18" t="s">
        <v>1255</v>
      </c>
      <c r="C38" s="11">
        <f t="shared" si="3"/>
        <v>1.056</v>
      </c>
      <c r="D38" s="11">
        <f>F38*0.97</f>
        <v>1.0669999999999999</v>
      </c>
      <c r="E38" s="11">
        <f>F38*0.98</f>
        <v>1.0780000000000001</v>
      </c>
      <c r="F38" s="11">
        <v>1.1000000000000001</v>
      </c>
      <c r="G38" s="21">
        <v>500</v>
      </c>
    </row>
    <row r="39" spans="1:7" ht="47.25" customHeight="1" x14ac:dyDescent="0.25">
      <c r="A39" s="189"/>
      <c r="B39" s="18" t="s">
        <v>33</v>
      </c>
      <c r="C39" s="11">
        <f t="shared" si="3"/>
        <v>3.552</v>
      </c>
      <c r="D39" s="11">
        <f t="shared" si="4"/>
        <v>3.589</v>
      </c>
      <c r="E39" s="11">
        <f t="shared" si="5"/>
        <v>3.6259999999999999</v>
      </c>
      <c r="F39" s="11">
        <v>3.7</v>
      </c>
      <c r="G39" s="21">
        <v>500</v>
      </c>
    </row>
    <row r="40" spans="1:7" ht="31.5" customHeight="1" x14ac:dyDescent="0.25">
      <c r="A40" s="189"/>
      <c r="B40" s="18" t="s">
        <v>34</v>
      </c>
      <c r="C40" s="11">
        <f t="shared" si="3"/>
        <v>0.51839999999999997</v>
      </c>
      <c r="D40" s="11">
        <f t="shared" ref="D40:D45" si="9">F40*0.97</f>
        <v>0.52380000000000004</v>
      </c>
      <c r="E40" s="11">
        <f t="shared" ref="E40:E45" si="10">F40*0.98</f>
        <v>0.5292</v>
      </c>
      <c r="F40" s="11">
        <v>0.54</v>
      </c>
      <c r="G40" s="21">
        <v>1000</v>
      </c>
    </row>
    <row r="41" spans="1:7" ht="25.5" customHeight="1" x14ac:dyDescent="0.25">
      <c r="A41" s="291"/>
      <c r="B41" s="7" t="s">
        <v>35</v>
      </c>
      <c r="C41" s="14">
        <f t="shared" si="3"/>
        <v>0.57599999999999996</v>
      </c>
      <c r="D41" s="14">
        <f t="shared" si="9"/>
        <v>0.58199999999999996</v>
      </c>
      <c r="E41" s="14">
        <f t="shared" si="10"/>
        <v>0.58799999999999997</v>
      </c>
      <c r="F41" s="11">
        <v>0.6</v>
      </c>
      <c r="G41" s="6">
        <v>1000</v>
      </c>
    </row>
    <row r="42" spans="1:7" ht="19.5" customHeight="1" x14ac:dyDescent="0.25">
      <c r="A42" s="288"/>
      <c r="B42" s="7" t="s">
        <v>36</v>
      </c>
      <c r="C42" s="14">
        <f t="shared" si="3"/>
        <v>0.38400000000000001</v>
      </c>
      <c r="D42" s="14">
        <f t="shared" si="9"/>
        <v>0.38800000000000001</v>
      </c>
      <c r="E42" s="14">
        <f t="shared" si="10"/>
        <v>0.39200000000000002</v>
      </c>
      <c r="F42" s="5">
        <v>0.4</v>
      </c>
      <c r="G42" s="6">
        <v>1000</v>
      </c>
    </row>
    <row r="43" spans="1:7" ht="22.5" x14ac:dyDescent="0.25">
      <c r="A43" s="304"/>
      <c r="B43" s="10" t="s">
        <v>823</v>
      </c>
      <c r="C43" s="5">
        <f t="shared" si="3"/>
        <v>0.44159999999999999</v>
      </c>
      <c r="D43" s="5">
        <f t="shared" si="9"/>
        <v>0.44619999999999999</v>
      </c>
      <c r="E43" s="5">
        <f t="shared" si="10"/>
        <v>0.45080000000000003</v>
      </c>
      <c r="F43" s="5">
        <v>0.46</v>
      </c>
      <c r="G43" s="6">
        <v>1000</v>
      </c>
    </row>
    <row r="44" spans="1:7" x14ac:dyDescent="0.25">
      <c r="A44" s="306"/>
      <c r="B44" s="10" t="s">
        <v>824</v>
      </c>
      <c r="C44" s="5">
        <f t="shared" si="3"/>
        <v>0.8256</v>
      </c>
      <c r="D44" s="5">
        <f t="shared" si="9"/>
        <v>0.83419999999999994</v>
      </c>
      <c r="E44" s="5">
        <f t="shared" si="10"/>
        <v>0.84279999999999999</v>
      </c>
      <c r="F44" s="5">
        <v>0.86</v>
      </c>
      <c r="G44" s="6">
        <v>1000</v>
      </c>
    </row>
    <row r="45" spans="1:7" ht="32.25" customHeight="1" x14ac:dyDescent="0.25">
      <c r="A45" s="247"/>
      <c r="B45" s="10" t="s">
        <v>473</v>
      </c>
      <c r="C45" s="5">
        <f t="shared" si="3"/>
        <v>0.53760000000000008</v>
      </c>
      <c r="D45" s="5">
        <f t="shared" si="9"/>
        <v>0.54320000000000002</v>
      </c>
      <c r="E45" s="5">
        <f t="shared" si="10"/>
        <v>0.54880000000000007</v>
      </c>
      <c r="F45" s="5">
        <v>0.56000000000000005</v>
      </c>
      <c r="G45" s="6">
        <v>1000</v>
      </c>
    </row>
    <row r="46" spans="1:7" ht="21.75" customHeight="1" x14ac:dyDescent="0.25">
      <c r="A46" s="308" t="s">
        <v>1265</v>
      </c>
      <c r="B46" s="309"/>
      <c r="C46" s="309"/>
      <c r="D46" s="309"/>
      <c r="E46" s="309"/>
      <c r="F46" s="309"/>
      <c r="G46" s="310"/>
    </row>
    <row r="47" spans="1:7" ht="50.45" customHeight="1" x14ac:dyDescent="0.25">
      <c r="A47" s="249"/>
      <c r="B47" s="10" t="s">
        <v>1257</v>
      </c>
      <c r="C47" s="5">
        <f t="shared" ref="C47:C54" si="11">F47*0.96</f>
        <v>289.92</v>
      </c>
      <c r="D47" s="5">
        <f t="shared" ref="D47:D54" si="12">F47*0.97</f>
        <v>292.94</v>
      </c>
      <c r="E47" s="5">
        <f t="shared" ref="E47:E54" si="13">F47*0.98</f>
        <v>295.95999999999998</v>
      </c>
      <c r="F47" s="5">
        <v>302</v>
      </c>
      <c r="G47" s="6" t="s">
        <v>1019</v>
      </c>
    </row>
    <row r="48" spans="1:7" ht="39" customHeight="1" x14ac:dyDescent="0.25">
      <c r="A48" s="301"/>
      <c r="B48" s="10" t="s">
        <v>1259</v>
      </c>
      <c r="C48" s="5">
        <f t="shared" si="11"/>
        <v>0</v>
      </c>
      <c r="D48" s="5">
        <f t="shared" si="12"/>
        <v>0</v>
      </c>
      <c r="E48" s="5">
        <f t="shared" si="13"/>
        <v>0</v>
      </c>
      <c r="F48" s="5">
        <v>0</v>
      </c>
      <c r="G48" s="6" t="s">
        <v>1258</v>
      </c>
    </row>
    <row r="49" spans="1:7" ht="27" customHeight="1" x14ac:dyDescent="0.25">
      <c r="A49" s="302"/>
      <c r="B49" s="10" t="s">
        <v>1260</v>
      </c>
      <c r="C49" s="5">
        <f t="shared" si="11"/>
        <v>0</v>
      </c>
      <c r="D49" s="5">
        <f t="shared" si="12"/>
        <v>0</v>
      </c>
      <c r="E49" s="5">
        <f t="shared" si="13"/>
        <v>0</v>
      </c>
      <c r="F49" s="5">
        <v>0</v>
      </c>
      <c r="G49" s="6" t="s">
        <v>1258</v>
      </c>
    </row>
    <row r="50" spans="1:7" ht="24" customHeight="1" x14ac:dyDescent="0.25">
      <c r="A50" s="303"/>
      <c r="B50" s="10" t="s">
        <v>1031</v>
      </c>
      <c r="C50" s="5">
        <f t="shared" si="11"/>
        <v>113.568</v>
      </c>
      <c r="D50" s="5">
        <f t="shared" si="12"/>
        <v>114.75099999999999</v>
      </c>
      <c r="E50" s="5">
        <f t="shared" si="13"/>
        <v>115.934</v>
      </c>
      <c r="F50" s="5">
        <v>118.3</v>
      </c>
      <c r="G50" s="6" t="s">
        <v>438</v>
      </c>
    </row>
    <row r="51" spans="1:7" ht="24" customHeight="1" x14ac:dyDescent="0.25">
      <c r="A51" s="303"/>
      <c r="B51" s="10" t="s">
        <v>1032</v>
      </c>
      <c r="C51" s="5">
        <f t="shared" si="11"/>
        <v>134.4</v>
      </c>
      <c r="D51" s="5">
        <f t="shared" si="12"/>
        <v>135.79999999999998</v>
      </c>
      <c r="E51" s="5">
        <f t="shared" si="13"/>
        <v>137.19999999999999</v>
      </c>
      <c r="F51" s="5">
        <v>140</v>
      </c>
      <c r="G51" s="6" t="s">
        <v>438</v>
      </c>
    </row>
    <row r="52" spans="1:7" ht="24" customHeight="1" x14ac:dyDescent="0.25">
      <c r="A52" s="303"/>
      <c r="B52" s="10" t="s">
        <v>1033</v>
      </c>
      <c r="C52" s="5">
        <f t="shared" si="11"/>
        <v>153.6</v>
      </c>
      <c r="D52" s="5">
        <f t="shared" si="12"/>
        <v>155.19999999999999</v>
      </c>
      <c r="E52" s="5">
        <f t="shared" si="13"/>
        <v>156.80000000000001</v>
      </c>
      <c r="F52" s="5">
        <v>160</v>
      </c>
      <c r="G52" s="6" t="s">
        <v>438</v>
      </c>
    </row>
    <row r="53" spans="1:7" ht="24" customHeight="1" x14ac:dyDescent="0.25">
      <c r="A53" s="303"/>
      <c r="B53" s="10" t="s">
        <v>1034</v>
      </c>
      <c r="C53" s="5">
        <f t="shared" si="11"/>
        <v>180.95999999999998</v>
      </c>
      <c r="D53" s="5">
        <f t="shared" si="12"/>
        <v>182.845</v>
      </c>
      <c r="E53" s="5">
        <f t="shared" si="13"/>
        <v>184.73</v>
      </c>
      <c r="F53" s="5">
        <v>188.5</v>
      </c>
      <c r="G53" s="6" t="s">
        <v>438</v>
      </c>
    </row>
    <row r="54" spans="1:7" ht="24" customHeight="1" x14ac:dyDescent="0.25">
      <c r="A54" s="303"/>
      <c r="B54" s="10" t="s">
        <v>1035</v>
      </c>
      <c r="C54" s="5">
        <f t="shared" si="11"/>
        <v>193.44</v>
      </c>
      <c r="D54" s="5">
        <f t="shared" si="12"/>
        <v>195.45499999999998</v>
      </c>
      <c r="E54" s="5">
        <f t="shared" si="13"/>
        <v>197.47</v>
      </c>
      <c r="F54" s="5">
        <v>201.5</v>
      </c>
      <c r="G54" s="6" t="s">
        <v>438</v>
      </c>
    </row>
    <row r="55" spans="1:7" ht="27" customHeight="1" x14ac:dyDescent="0.25">
      <c r="A55" s="304"/>
      <c r="B55" s="10" t="s">
        <v>1201</v>
      </c>
      <c r="C55" s="5">
        <f t="shared" ref="C55:C74" si="14">F55*0.96</f>
        <v>11.712</v>
      </c>
      <c r="D55" s="5">
        <f t="shared" ref="D55:D74" si="15">F55*0.97</f>
        <v>11.834</v>
      </c>
      <c r="E55" s="5">
        <f t="shared" ref="E55:E74" si="16">F55*0.98</f>
        <v>11.956</v>
      </c>
      <c r="F55" s="5">
        <v>12.2</v>
      </c>
      <c r="G55" s="6" t="s">
        <v>1227</v>
      </c>
    </row>
    <row r="56" spans="1:7" ht="25.9" customHeight="1" x14ac:dyDescent="0.25">
      <c r="A56" s="305"/>
      <c r="B56" s="10" t="s">
        <v>1194</v>
      </c>
      <c r="C56" s="5">
        <f t="shared" si="14"/>
        <v>16.896000000000001</v>
      </c>
      <c r="D56" s="5">
        <f t="shared" si="15"/>
        <v>17.071999999999999</v>
      </c>
      <c r="E56" s="5">
        <f t="shared" si="16"/>
        <v>17.248000000000001</v>
      </c>
      <c r="F56" s="5">
        <v>17.600000000000001</v>
      </c>
      <c r="G56" s="6" t="s">
        <v>778</v>
      </c>
    </row>
    <row r="57" spans="1:7" ht="25.9" customHeight="1" x14ac:dyDescent="0.25">
      <c r="A57" s="305"/>
      <c r="B57" s="10" t="s">
        <v>1202</v>
      </c>
      <c r="C57" s="5">
        <f t="shared" si="14"/>
        <v>14.879999999999999</v>
      </c>
      <c r="D57" s="5">
        <f t="shared" si="15"/>
        <v>15.035</v>
      </c>
      <c r="E57" s="5">
        <f t="shared" si="16"/>
        <v>15.19</v>
      </c>
      <c r="F57" s="5">
        <v>15.5</v>
      </c>
      <c r="G57" s="6">
        <v>24</v>
      </c>
    </row>
    <row r="58" spans="1:7" ht="25.9" customHeight="1" x14ac:dyDescent="0.25">
      <c r="A58" s="305"/>
      <c r="B58" s="10" t="s">
        <v>1195</v>
      </c>
      <c r="C58" s="5">
        <f t="shared" si="14"/>
        <v>20.783999999999999</v>
      </c>
      <c r="D58" s="5">
        <f t="shared" si="15"/>
        <v>21.000499999999999</v>
      </c>
      <c r="E58" s="5">
        <f t="shared" si="16"/>
        <v>21.216999999999999</v>
      </c>
      <c r="F58" s="5">
        <v>21.65</v>
      </c>
      <c r="G58" s="6" t="s">
        <v>423</v>
      </c>
    </row>
    <row r="59" spans="1:7" x14ac:dyDescent="0.25">
      <c r="A59" s="305"/>
      <c r="B59" s="10" t="s">
        <v>1203</v>
      </c>
      <c r="C59" s="5">
        <f t="shared" si="14"/>
        <v>19.007999999999999</v>
      </c>
      <c r="D59" s="5">
        <f t="shared" si="15"/>
        <v>19.206</v>
      </c>
      <c r="E59" s="5">
        <f t="shared" si="16"/>
        <v>19.404</v>
      </c>
      <c r="F59" s="5">
        <v>19.8</v>
      </c>
      <c r="G59" s="6">
        <v>24</v>
      </c>
    </row>
    <row r="60" spans="1:7" ht="22.5" x14ac:dyDescent="0.25">
      <c r="A60" s="305"/>
      <c r="B60" s="10" t="s">
        <v>1196</v>
      </c>
      <c r="C60" s="5">
        <f t="shared" si="14"/>
        <v>24.671999999999997</v>
      </c>
      <c r="D60" s="5">
        <f t="shared" si="15"/>
        <v>24.928999999999998</v>
      </c>
      <c r="E60" s="5">
        <f t="shared" si="16"/>
        <v>25.186</v>
      </c>
      <c r="F60" s="5">
        <v>25.7</v>
      </c>
      <c r="G60" s="6" t="s">
        <v>360</v>
      </c>
    </row>
    <row r="61" spans="1:7" ht="22.5" x14ac:dyDescent="0.25">
      <c r="A61" s="305"/>
      <c r="B61" s="10" t="s">
        <v>72</v>
      </c>
      <c r="C61" s="5">
        <f t="shared" si="14"/>
        <v>24.768000000000001</v>
      </c>
      <c r="D61" s="5">
        <f t="shared" si="15"/>
        <v>25.026</v>
      </c>
      <c r="E61" s="5">
        <f t="shared" si="16"/>
        <v>25.283999999999999</v>
      </c>
      <c r="F61" s="5">
        <v>25.8</v>
      </c>
      <c r="G61" s="6">
        <v>24</v>
      </c>
    </row>
    <row r="62" spans="1:7" ht="22.5" x14ac:dyDescent="0.25">
      <c r="A62" s="305"/>
      <c r="B62" s="10" t="s">
        <v>1197</v>
      </c>
      <c r="C62" s="5">
        <f t="shared" si="14"/>
        <v>31.007999999999996</v>
      </c>
      <c r="D62" s="5">
        <f t="shared" si="15"/>
        <v>31.330999999999996</v>
      </c>
      <c r="E62" s="5">
        <f t="shared" si="16"/>
        <v>31.653999999999996</v>
      </c>
      <c r="F62" s="5">
        <v>32.299999999999997</v>
      </c>
      <c r="G62" s="6" t="s">
        <v>360</v>
      </c>
    </row>
    <row r="63" spans="1:7" x14ac:dyDescent="0.25">
      <c r="A63" s="305"/>
      <c r="B63" s="10" t="s">
        <v>1204</v>
      </c>
      <c r="C63" s="5">
        <f t="shared" si="14"/>
        <v>37.247999999999998</v>
      </c>
      <c r="D63" s="5">
        <f t="shared" si="15"/>
        <v>37.635999999999996</v>
      </c>
      <c r="E63" s="5">
        <f t="shared" si="16"/>
        <v>38.023999999999994</v>
      </c>
      <c r="F63" s="5">
        <v>38.799999999999997</v>
      </c>
      <c r="G63" s="6">
        <v>24</v>
      </c>
    </row>
    <row r="64" spans="1:7" ht="22.5" x14ac:dyDescent="0.25">
      <c r="A64" s="305"/>
      <c r="B64" s="10" t="s">
        <v>1198</v>
      </c>
      <c r="C64" s="5">
        <f t="shared" si="14"/>
        <v>41.76</v>
      </c>
      <c r="D64" s="5">
        <f t="shared" si="15"/>
        <v>42.195</v>
      </c>
      <c r="E64" s="5">
        <f t="shared" si="16"/>
        <v>42.63</v>
      </c>
      <c r="F64" s="5">
        <v>43.5</v>
      </c>
      <c r="G64" s="6" t="s">
        <v>360</v>
      </c>
    </row>
    <row r="65" spans="1:7" x14ac:dyDescent="0.25">
      <c r="A65" s="305"/>
      <c r="B65" s="10" t="s">
        <v>1205</v>
      </c>
      <c r="C65" s="5">
        <f t="shared" si="14"/>
        <v>50.975999999999999</v>
      </c>
      <c r="D65" s="5">
        <f t="shared" si="15"/>
        <v>51.506999999999998</v>
      </c>
      <c r="E65" s="5">
        <f t="shared" si="16"/>
        <v>52.038000000000004</v>
      </c>
      <c r="F65" s="5">
        <v>53.1</v>
      </c>
      <c r="G65" s="6">
        <v>24</v>
      </c>
    </row>
    <row r="66" spans="1:7" ht="22.5" x14ac:dyDescent="0.25">
      <c r="A66" s="305"/>
      <c r="B66" s="10" t="s">
        <v>1199</v>
      </c>
      <c r="C66" s="5">
        <f t="shared" si="14"/>
        <v>72.384</v>
      </c>
      <c r="D66" s="5">
        <f t="shared" si="15"/>
        <v>73.138000000000005</v>
      </c>
      <c r="E66" s="5">
        <f t="shared" si="16"/>
        <v>73.89200000000001</v>
      </c>
      <c r="F66" s="5">
        <v>75.400000000000006</v>
      </c>
      <c r="G66" s="6" t="s">
        <v>360</v>
      </c>
    </row>
    <row r="67" spans="1:7" ht="22.5" x14ac:dyDescent="0.25">
      <c r="A67" s="305"/>
      <c r="B67" s="10" t="s">
        <v>584</v>
      </c>
      <c r="C67" s="5">
        <f t="shared" si="14"/>
        <v>63.36</v>
      </c>
      <c r="D67" s="5">
        <f t="shared" si="15"/>
        <v>64.02</v>
      </c>
      <c r="E67" s="5">
        <f t="shared" si="16"/>
        <v>64.679999999999993</v>
      </c>
      <c r="F67" s="5">
        <v>66</v>
      </c>
      <c r="G67" s="6">
        <v>24</v>
      </c>
    </row>
    <row r="68" spans="1:7" ht="22.5" x14ac:dyDescent="0.25">
      <c r="A68" s="305"/>
      <c r="B68" s="10" t="s">
        <v>1200</v>
      </c>
      <c r="C68" s="5">
        <f t="shared" si="14"/>
        <v>87.935999999999993</v>
      </c>
      <c r="D68" s="5">
        <f t="shared" si="15"/>
        <v>88.85199999999999</v>
      </c>
      <c r="E68" s="5">
        <f t="shared" si="16"/>
        <v>89.767999999999986</v>
      </c>
      <c r="F68" s="5">
        <v>91.6</v>
      </c>
      <c r="G68" s="6" t="s">
        <v>360</v>
      </c>
    </row>
    <row r="69" spans="1:7" x14ac:dyDescent="0.25">
      <c r="A69" s="305"/>
      <c r="B69" s="10" t="s">
        <v>1435</v>
      </c>
      <c r="C69" s="5">
        <f t="shared" si="14"/>
        <v>129.6</v>
      </c>
      <c r="D69" s="5">
        <f t="shared" si="15"/>
        <v>130.94999999999999</v>
      </c>
      <c r="E69" s="5">
        <f t="shared" si="16"/>
        <v>132.30000000000001</v>
      </c>
      <c r="F69" s="5">
        <v>135</v>
      </c>
      <c r="G69" s="6" t="s">
        <v>1227</v>
      </c>
    </row>
    <row r="70" spans="1:7" x14ac:dyDescent="0.25">
      <c r="A70" s="306"/>
      <c r="B70" s="10" t="s">
        <v>1434</v>
      </c>
      <c r="C70" s="5">
        <f t="shared" si="14"/>
        <v>149.76</v>
      </c>
      <c r="D70" s="5">
        <f t="shared" si="15"/>
        <v>151.32</v>
      </c>
      <c r="E70" s="5">
        <f t="shared" si="16"/>
        <v>152.88</v>
      </c>
      <c r="F70" s="5">
        <v>156</v>
      </c>
      <c r="G70" s="6">
        <v>20</v>
      </c>
    </row>
    <row r="71" spans="1:7" ht="33.75" customHeight="1" x14ac:dyDescent="0.25">
      <c r="A71" s="189"/>
      <c r="B71" s="12" t="s">
        <v>1261</v>
      </c>
      <c r="C71" s="14">
        <f t="shared" si="14"/>
        <v>7.0847999999999995</v>
      </c>
      <c r="D71" s="14">
        <f t="shared" si="15"/>
        <v>7.1585999999999999</v>
      </c>
      <c r="E71" s="14">
        <f t="shared" si="16"/>
        <v>7.2324000000000002</v>
      </c>
      <c r="F71" s="5">
        <v>7.38</v>
      </c>
      <c r="G71" s="15" t="s">
        <v>1355</v>
      </c>
    </row>
    <row r="72" spans="1:7" ht="36.75" customHeight="1" x14ac:dyDescent="0.25">
      <c r="A72" s="189"/>
      <c r="B72" s="12" t="s">
        <v>1462</v>
      </c>
      <c r="C72" s="14">
        <f t="shared" si="14"/>
        <v>9.4847999999999999</v>
      </c>
      <c r="D72" s="14">
        <f t="shared" si="15"/>
        <v>9.5836000000000006</v>
      </c>
      <c r="E72" s="14">
        <f t="shared" si="16"/>
        <v>9.6824000000000012</v>
      </c>
      <c r="F72" s="5">
        <v>9.8800000000000008</v>
      </c>
      <c r="G72" s="15" t="s">
        <v>1355</v>
      </c>
    </row>
    <row r="73" spans="1:7" ht="45" customHeight="1" x14ac:dyDescent="0.25">
      <c r="A73" s="189"/>
      <c r="B73" s="12" t="s">
        <v>1262</v>
      </c>
      <c r="C73" s="14">
        <f t="shared" si="14"/>
        <v>7.2959999999999994</v>
      </c>
      <c r="D73" s="14">
        <f t="shared" si="15"/>
        <v>7.3719999999999999</v>
      </c>
      <c r="E73" s="14">
        <f t="shared" si="16"/>
        <v>7.4479999999999995</v>
      </c>
      <c r="F73" s="5">
        <v>7.6</v>
      </c>
      <c r="G73" s="15" t="s">
        <v>725</v>
      </c>
    </row>
    <row r="74" spans="1:7" ht="41.25" customHeight="1" x14ac:dyDescent="0.25">
      <c r="A74" s="189"/>
      <c r="B74" s="12" t="s">
        <v>1263</v>
      </c>
      <c r="C74" s="14">
        <f t="shared" si="14"/>
        <v>4.2240000000000002</v>
      </c>
      <c r="D74" s="14">
        <f t="shared" si="15"/>
        <v>4.2679999999999998</v>
      </c>
      <c r="E74" s="14">
        <f t="shared" si="16"/>
        <v>4.3120000000000003</v>
      </c>
      <c r="F74" s="5">
        <v>4.4000000000000004</v>
      </c>
      <c r="G74" s="15" t="s">
        <v>725</v>
      </c>
    </row>
    <row r="75" spans="1:7" ht="45" customHeight="1" x14ac:dyDescent="0.25">
      <c r="A75" s="189"/>
      <c r="B75" s="164" t="s">
        <v>681</v>
      </c>
      <c r="C75" s="14">
        <f>F75*0.96</f>
        <v>1.8335999999999999</v>
      </c>
      <c r="D75" s="14">
        <f>F75*0.97</f>
        <v>1.8526999999999998</v>
      </c>
      <c r="E75" s="5">
        <f>F75*0.98</f>
        <v>1.8717999999999999</v>
      </c>
      <c r="F75" s="6">
        <v>1.91</v>
      </c>
      <c r="G75" s="15">
        <v>100</v>
      </c>
    </row>
    <row r="76" spans="1:7" ht="42" customHeight="1" x14ac:dyDescent="0.25">
      <c r="A76" s="189"/>
      <c r="B76" s="12" t="s">
        <v>1004</v>
      </c>
      <c r="C76" s="14">
        <v>11.43</v>
      </c>
      <c r="D76" s="14">
        <f>F76*0.97</f>
        <v>11.542999999999999</v>
      </c>
      <c r="E76" s="14">
        <f>F76*0.98</f>
        <v>11.662000000000001</v>
      </c>
      <c r="F76" s="5">
        <v>11.9</v>
      </c>
      <c r="G76" s="15" t="s">
        <v>430</v>
      </c>
    </row>
    <row r="77" spans="1:7" ht="42" customHeight="1" x14ac:dyDescent="0.25">
      <c r="A77" s="189"/>
      <c r="B77" s="9" t="s">
        <v>1005</v>
      </c>
      <c r="C77" s="14">
        <f>F77*0.96</f>
        <v>16.128</v>
      </c>
      <c r="D77" s="14">
        <f>F77*0.97</f>
        <v>16.295999999999999</v>
      </c>
      <c r="E77" s="14">
        <f>F77*0.98</f>
        <v>16.463999999999999</v>
      </c>
      <c r="F77" s="5">
        <v>16.8</v>
      </c>
      <c r="G77" s="15" t="s">
        <v>425</v>
      </c>
    </row>
    <row r="78" spans="1:7" ht="50.25" customHeight="1" x14ac:dyDescent="0.25">
      <c r="A78" s="189"/>
      <c r="B78" s="163" t="s">
        <v>1062</v>
      </c>
      <c r="C78" s="162">
        <f>F78*0.96</f>
        <v>6.048</v>
      </c>
      <c r="D78" s="139">
        <f>F78*0.97</f>
        <v>6.1109999999999998</v>
      </c>
      <c r="E78" s="139">
        <f>F78*0.98</f>
        <v>6.1739999999999995</v>
      </c>
      <c r="F78" s="5">
        <v>6.3</v>
      </c>
      <c r="G78" s="140" t="s">
        <v>540</v>
      </c>
    </row>
    <row r="79" spans="1:7" x14ac:dyDescent="0.25">
      <c r="A79" s="307" t="s">
        <v>121</v>
      </c>
      <c r="B79" s="307"/>
      <c r="C79" s="307"/>
      <c r="D79" s="307"/>
      <c r="E79" s="307"/>
      <c r="F79" s="307"/>
      <c r="G79" s="307"/>
    </row>
    <row r="80" spans="1:7" ht="49.5" customHeight="1" x14ac:dyDescent="0.25">
      <c r="A80" s="189"/>
      <c r="B80" s="19" t="s">
        <v>1168</v>
      </c>
      <c r="C80" s="14">
        <f t="shared" ref="C80:C87" si="17">F80*0.96</f>
        <v>85.651199999999989</v>
      </c>
      <c r="D80" s="14">
        <f t="shared" ref="D80:D87" si="18">F80*0.97</f>
        <v>86.543399999999991</v>
      </c>
      <c r="E80" s="14">
        <f t="shared" ref="E80:E87" si="19">F80*0.98</f>
        <v>87.435599999999994</v>
      </c>
      <c r="F80" s="5">
        <v>89.22</v>
      </c>
      <c r="G80" s="15" t="s">
        <v>778</v>
      </c>
    </row>
    <row r="81" spans="1:7" ht="38.25" customHeight="1" x14ac:dyDescent="0.25">
      <c r="A81" s="190"/>
      <c r="B81" s="19" t="s">
        <v>122</v>
      </c>
      <c r="C81" s="14">
        <f t="shared" si="17"/>
        <v>174.92160000000001</v>
      </c>
      <c r="D81" s="14">
        <f t="shared" si="18"/>
        <v>176.74369999999999</v>
      </c>
      <c r="E81" s="14">
        <f t="shared" si="19"/>
        <v>178.5658</v>
      </c>
      <c r="F81" s="5">
        <v>182.21</v>
      </c>
      <c r="G81" s="15" t="s">
        <v>725</v>
      </c>
    </row>
    <row r="82" spans="1:7" ht="49.5" customHeight="1" x14ac:dyDescent="0.25">
      <c r="A82" s="189"/>
      <c r="B82" s="19" t="s">
        <v>123</v>
      </c>
      <c r="C82" s="14">
        <f t="shared" si="17"/>
        <v>154.56</v>
      </c>
      <c r="D82" s="14">
        <f t="shared" si="18"/>
        <v>156.16999999999999</v>
      </c>
      <c r="E82" s="14">
        <f t="shared" si="19"/>
        <v>157.78</v>
      </c>
      <c r="F82" s="5">
        <v>161</v>
      </c>
      <c r="G82" s="15" t="s">
        <v>725</v>
      </c>
    </row>
    <row r="83" spans="1:7" ht="63.75" customHeight="1" x14ac:dyDescent="0.25">
      <c r="A83" s="189"/>
      <c r="B83" s="19" t="s">
        <v>124</v>
      </c>
      <c r="C83" s="14">
        <f t="shared" si="17"/>
        <v>113.28</v>
      </c>
      <c r="D83" s="14">
        <f t="shared" si="18"/>
        <v>114.46</v>
      </c>
      <c r="E83" s="14">
        <f t="shared" si="19"/>
        <v>115.64</v>
      </c>
      <c r="F83" s="5">
        <v>118</v>
      </c>
      <c r="G83" s="15" t="s">
        <v>725</v>
      </c>
    </row>
    <row r="84" spans="1:7" ht="22.5" x14ac:dyDescent="0.25">
      <c r="A84" s="291"/>
      <c r="B84" s="19" t="s">
        <v>1178</v>
      </c>
      <c r="C84" s="14">
        <f>F84*0.96</f>
        <v>311.03999999999996</v>
      </c>
      <c r="D84" s="14">
        <f>F84*0.97</f>
        <v>314.27999999999997</v>
      </c>
      <c r="E84" s="14">
        <f>F84*0.98</f>
        <v>317.52</v>
      </c>
      <c r="F84" s="5">
        <v>324</v>
      </c>
      <c r="G84" s="15" t="s">
        <v>725</v>
      </c>
    </row>
    <row r="85" spans="1:7" ht="30" customHeight="1" x14ac:dyDescent="0.25">
      <c r="A85" s="288"/>
      <c r="B85" s="19" t="s">
        <v>367</v>
      </c>
      <c r="C85" s="14">
        <f t="shared" si="17"/>
        <v>138.24</v>
      </c>
      <c r="D85" s="14">
        <f t="shared" si="18"/>
        <v>139.68</v>
      </c>
      <c r="E85" s="14">
        <f t="shared" si="19"/>
        <v>141.12</v>
      </c>
      <c r="F85" s="5">
        <v>144</v>
      </c>
      <c r="G85" s="15" t="s">
        <v>725</v>
      </c>
    </row>
    <row r="86" spans="1:7" ht="44.25" customHeight="1" x14ac:dyDescent="0.25">
      <c r="A86" s="189"/>
      <c r="B86" s="9" t="s">
        <v>722</v>
      </c>
      <c r="C86" s="14">
        <f t="shared" si="17"/>
        <v>66.239999999999995</v>
      </c>
      <c r="D86" s="14">
        <f t="shared" si="18"/>
        <v>66.929999999999993</v>
      </c>
      <c r="E86" s="14">
        <f t="shared" si="19"/>
        <v>67.62</v>
      </c>
      <c r="F86" s="5">
        <v>69</v>
      </c>
      <c r="G86" s="15" t="s">
        <v>725</v>
      </c>
    </row>
    <row r="87" spans="1:7" ht="44.25" customHeight="1" x14ac:dyDescent="0.25">
      <c r="B87" s="9" t="s">
        <v>1264</v>
      </c>
      <c r="C87" s="14">
        <f t="shared" si="17"/>
        <v>81.792000000000002</v>
      </c>
      <c r="D87" s="14">
        <f t="shared" si="18"/>
        <v>82.644000000000005</v>
      </c>
      <c r="E87" s="14">
        <f t="shared" si="19"/>
        <v>83.495999999999995</v>
      </c>
      <c r="F87" s="5">
        <v>85.2</v>
      </c>
      <c r="G87" s="15" t="s">
        <v>725</v>
      </c>
    </row>
    <row r="88" spans="1:7" ht="55.5" customHeight="1" x14ac:dyDescent="0.25">
      <c r="A88" s="189"/>
      <c r="B88" s="19" t="s">
        <v>369</v>
      </c>
      <c r="C88" s="14">
        <f>F88*0.96</f>
        <v>58.559999999999995</v>
      </c>
      <c r="D88" s="14">
        <f>F88*0.97</f>
        <v>59.17</v>
      </c>
      <c r="E88" s="14">
        <f>F88*0.98</f>
        <v>59.78</v>
      </c>
      <c r="F88" s="5">
        <v>61</v>
      </c>
      <c r="G88" s="15" t="s">
        <v>725</v>
      </c>
    </row>
    <row r="89" spans="1:7" ht="39.75" customHeight="1" x14ac:dyDescent="0.25">
      <c r="A89" s="189"/>
      <c r="B89" s="19" t="s">
        <v>1036</v>
      </c>
      <c r="C89" s="14">
        <f>F89*0.96</f>
        <v>117.312</v>
      </c>
      <c r="D89" s="14">
        <f>F89*0.97</f>
        <v>118.53400000000001</v>
      </c>
      <c r="E89" s="14">
        <f>F89*0.98</f>
        <v>119.756</v>
      </c>
      <c r="F89" s="5">
        <v>122.2</v>
      </c>
      <c r="G89" s="15" t="s">
        <v>1373</v>
      </c>
    </row>
  </sheetData>
  <mergeCells count="17">
    <mergeCell ref="A46:G46"/>
    <mergeCell ref="A1:G1"/>
    <mergeCell ref="A3:G3"/>
    <mergeCell ref="A10:G10"/>
    <mergeCell ref="A6:A7"/>
    <mergeCell ref="A8:A9"/>
    <mergeCell ref="A11:A14"/>
    <mergeCell ref="A17:A21"/>
    <mergeCell ref="A24:A27"/>
    <mergeCell ref="A31:A34"/>
    <mergeCell ref="A41:A42"/>
    <mergeCell ref="A43:A44"/>
    <mergeCell ref="A48:A49"/>
    <mergeCell ref="A50:A54"/>
    <mergeCell ref="A55:A70"/>
    <mergeCell ref="A84:A85"/>
    <mergeCell ref="A79:G79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2" orientation="portrait" r:id="rId1"/>
  <rowBreaks count="1" manualBreakCount="1">
    <brk id="34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4"/>
  <sheetViews>
    <sheetView view="pageBreakPreview" zoomScaleSheetLayoutView="100" workbookViewId="0">
      <pane ySplit="1" topLeftCell="A2" activePane="bottomLeft" state="frozen"/>
      <selection pane="bottomLeft" activeCell="B73" sqref="B73"/>
    </sheetView>
  </sheetViews>
  <sheetFormatPr defaultRowHeight="15" x14ac:dyDescent="0.25"/>
  <cols>
    <col min="1" max="1" width="26.7109375" customWidth="1"/>
    <col min="2" max="2" width="42.85546875" customWidth="1"/>
    <col min="3" max="6" width="8.140625" customWidth="1"/>
    <col min="7" max="7" width="5.42578125" customWidth="1"/>
  </cols>
  <sheetData>
    <row r="1" spans="1:7" ht="66.75" customHeight="1" x14ac:dyDescent="0.25">
      <c r="A1" s="273" t="s">
        <v>1381</v>
      </c>
      <c r="B1" s="274"/>
      <c r="C1" s="274"/>
      <c r="D1" s="274"/>
      <c r="E1" s="274"/>
      <c r="F1" s="274"/>
      <c r="G1" s="275"/>
    </row>
    <row r="2" spans="1:7" ht="45" x14ac:dyDescent="0.25">
      <c r="A2" s="198"/>
      <c r="B2" s="2" t="s">
        <v>791</v>
      </c>
      <c r="C2" s="2" t="s">
        <v>792</v>
      </c>
      <c r="D2" s="2" t="s">
        <v>793</v>
      </c>
      <c r="E2" s="2" t="s">
        <v>794</v>
      </c>
      <c r="F2" s="2" t="s">
        <v>723</v>
      </c>
      <c r="G2" s="2" t="s">
        <v>724</v>
      </c>
    </row>
    <row r="3" spans="1:7" x14ac:dyDescent="0.25">
      <c r="A3" s="311"/>
      <c r="B3" s="10" t="s">
        <v>1145</v>
      </c>
      <c r="C3" s="13">
        <v>47.59</v>
      </c>
      <c r="D3" s="5">
        <f>C3*1.03</f>
        <v>49.017700000000005</v>
      </c>
      <c r="E3" s="5">
        <v>49.3</v>
      </c>
      <c r="F3" s="13">
        <v>57</v>
      </c>
      <c r="G3" s="13" t="s">
        <v>444</v>
      </c>
    </row>
    <row r="4" spans="1:7" x14ac:dyDescent="0.25">
      <c r="A4" s="312"/>
      <c r="B4" s="10" t="s">
        <v>1146</v>
      </c>
      <c r="C4" s="5">
        <v>78.72</v>
      </c>
      <c r="D4" s="5">
        <f>C4*1.03</f>
        <v>81.081599999999995</v>
      </c>
      <c r="E4" s="5">
        <v>81.599999999999994</v>
      </c>
      <c r="F4" s="11">
        <v>111.8</v>
      </c>
      <c r="G4" s="6" t="s">
        <v>444</v>
      </c>
    </row>
    <row r="5" spans="1:7" x14ac:dyDescent="0.25">
      <c r="A5" s="312"/>
      <c r="B5" s="10" t="s">
        <v>1147</v>
      </c>
      <c r="C5" s="5">
        <v>53.73</v>
      </c>
      <c r="D5" s="5">
        <f>F5*0.97</f>
        <v>62.08</v>
      </c>
      <c r="E5" s="5">
        <f>F5*0.98</f>
        <v>62.72</v>
      </c>
      <c r="F5" s="11">
        <v>64</v>
      </c>
      <c r="G5" s="6" t="s">
        <v>444</v>
      </c>
    </row>
    <row r="6" spans="1:7" x14ac:dyDescent="0.25">
      <c r="A6" s="312"/>
      <c r="B6" s="10" t="s">
        <v>1148</v>
      </c>
      <c r="C6" s="5">
        <f t="shared" ref="C6:C17" si="0">F6*0.96</f>
        <v>129.21599999999998</v>
      </c>
      <c r="D6" s="5">
        <f t="shared" ref="D6:D17" si="1">F6*0.97</f>
        <v>130.56199999999998</v>
      </c>
      <c r="E6" s="5">
        <f t="shared" ref="E6:E17" si="2">F6*0.98</f>
        <v>131.90799999999999</v>
      </c>
      <c r="F6" s="11">
        <v>134.6</v>
      </c>
      <c r="G6" s="6">
        <v>25</v>
      </c>
    </row>
    <row r="7" spans="1:7" x14ac:dyDescent="0.25">
      <c r="A7" s="312"/>
      <c r="B7" s="10" t="s">
        <v>1149</v>
      </c>
      <c r="C7" s="5">
        <f>F7*0.96</f>
        <v>70.367999999999995</v>
      </c>
      <c r="D7" s="5">
        <f>F7*0.97</f>
        <v>71.100999999999999</v>
      </c>
      <c r="E7" s="5">
        <f>F7*0.98</f>
        <v>71.833999999999989</v>
      </c>
      <c r="F7" s="11">
        <v>73.3</v>
      </c>
      <c r="G7" s="6" t="s">
        <v>444</v>
      </c>
    </row>
    <row r="8" spans="1:7" x14ac:dyDescent="0.25">
      <c r="A8" s="312"/>
      <c r="B8" s="10" t="s">
        <v>1150</v>
      </c>
      <c r="C8" s="5">
        <f t="shared" si="0"/>
        <v>150.048</v>
      </c>
      <c r="D8" s="5">
        <f t="shared" si="1"/>
        <v>151.61100000000002</v>
      </c>
      <c r="E8" s="5">
        <f t="shared" si="2"/>
        <v>153.17400000000001</v>
      </c>
      <c r="F8" s="11">
        <v>156.30000000000001</v>
      </c>
      <c r="G8" s="6">
        <v>25</v>
      </c>
    </row>
    <row r="9" spans="1:7" x14ac:dyDescent="0.25">
      <c r="A9" s="312"/>
      <c r="B9" s="10" t="s">
        <v>1151</v>
      </c>
      <c r="C9" s="5">
        <f>F9*0.96</f>
        <v>75.84</v>
      </c>
      <c r="D9" s="5">
        <f>F9*0.97</f>
        <v>76.63</v>
      </c>
      <c r="E9" s="5">
        <f>F9*0.98</f>
        <v>77.42</v>
      </c>
      <c r="F9" s="11">
        <v>79</v>
      </c>
      <c r="G9" s="6">
        <v>25</v>
      </c>
    </row>
    <row r="10" spans="1:7" x14ac:dyDescent="0.25">
      <c r="A10" s="312"/>
      <c r="B10" s="10" t="s">
        <v>1152</v>
      </c>
      <c r="C10" s="5">
        <f t="shared" si="0"/>
        <v>170.88</v>
      </c>
      <c r="D10" s="5">
        <f t="shared" si="1"/>
        <v>172.66</v>
      </c>
      <c r="E10" s="5">
        <f t="shared" si="2"/>
        <v>174.44</v>
      </c>
      <c r="F10" s="11">
        <v>178</v>
      </c>
      <c r="G10" s="6">
        <v>25</v>
      </c>
    </row>
    <row r="11" spans="1:7" x14ac:dyDescent="0.25">
      <c r="A11" s="312"/>
      <c r="B11" s="10" t="s">
        <v>1153</v>
      </c>
      <c r="C11" s="5">
        <f>F11*0.96</f>
        <v>88.32</v>
      </c>
      <c r="D11" s="5">
        <f>F11*0.97</f>
        <v>89.24</v>
      </c>
      <c r="E11" s="5">
        <f>F11*0.98</f>
        <v>90.16</v>
      </c>
      <c r="F11" s="11">
        <v>92</v>
      </c>
      <c r="G11" s="6">
        <v>25</v>
      </c>
    </row>
    <row r="12" spans="1:7" x14ac:dyDescent="0.25">
      <c r="A12" s="312"/>
      <c r="B12" s="10" t="s">
        <v>1154</v>
      </c>
      <c r="C12" s="5">
        <f t="shared" si="0"/>
        <v>191.71199999999999</v>
      </c>
      <c r="D12" s="5">
        <f t="shared" si="1"/>
        <v>193.70899999999997</v>
      </c>
      <c r="E12" s="5">
        <f t="shared" si="2"/>
        <v>195.70599999999999</v>
      </c>
      <c r="F12" s="11">
        <v>199.7</v>
      </c>
      <c r="G12" s="6">
        <v>25</v>
      </c>
    </row>
    <row r="13" spans="1:7" x14ac:dyDescent="0.25">
      <c r="A13" s="312"/>
      <c r="B13" s="10" t="s">
        <v>1155</v>
      </c>
      <c r="C13" s="5">
        <f>F13*0.96</f>
        <v>95.039999999999992</v>
      </c>
      <c r="D13" s="5">
        <f>F13*0.97</f>
        <v>96.03</v>
      </c>
      <c r="E13" s="5">
        <f>F13*0.98</f>
        <v>97.02</v>
      </c>
      <c r="F13" s="11">
        <v>99</v>
      </c>
      <c r="G13" s="6">
        <v>25</v>
      </c>
    </row>
    <row r="14" spans="1:7" x14ac:dyDescent="0.25">
      <c r="A14" s="312"/>
      <c r="B14" s="10" t="s">
        <v>1156</v>
      </c>
      <c r="C14" s="5">
        <f t="shared" si="0"/>
        <v>214.65599999999998</v>
      </c>
      <c r="D14" s="5">
        <f t="shared" si="1"/>
        <v>216.892</v>
      </c>
      <c r="E14" s="5">
        <f t="shared" si="2"/>
        <v>219.12799999999999</v>
      </c>
      <c r="F14" s="11">
        <v>223.6</v>
      </c>
      <c r="G14" s="6">
        <v>25</v>
      </c>
    </row>
    <row r="15" spans="1:7" x14ac:dyDescent="0.25">
      <c r="A15" s="312"/>
      <c r="B15" s="10" t="s">
        <v>1157</v>
      </c>
      <c r="C15" s="5">
        <f>F15*0.96</f>
        <v>106.56</v>
      </c>
      <c r="D15" s="5">
        <f>F15*0.97</f>
        <v>107.67</v>
      </c>
      <c r="E15" s="5">
        <f>F15*0.98</f>
        <v>108.78</v>
      </c>
      <c r="F15" s="11">
        <v>111</v>
      </c>
      <c r="G15" s="6">
        <v>25</v>
      </c>
    </row>
    <row r="16" spans="1:7" x14ac:dyDescent="0.25">
      <c r="A16" s="312"/>
      <c r="B16" s="10" t="s">
        <v>1158</v>
      </c>
      <c r="C16" s="5">
        <f t="shared" si="0"/>
        <v>235.96799999999999</v>
      </c>
      <c r="D16" s="5">
        <f t="shared" si="1"/>
        <v>238.42600000000002</v>
      </c>
      <c r="E16" s="5">
        <f t="shared" si="2"/>
        <v>240.88400000000001</v>
      </c>
      <c r="F16" s="11">
        <v>245.8</v>
      </c>
      <c r="G16" s="6">
        <v>25</v>
      </c>
    </row>
    <row r="17" spans="1:7" x14ac:dyDescent="0.25">
      <c r="A17" s="312"/>
      <c r="B17" s="10" t="s">
        <v>1159</v>
      </c>
      <c r="C17" s="5">
        <f t="shared" si="0"/>
        <v>117.11999999999999</v>
      </c>
      <c r="D17" s="5">
        <f t="shared" si="1"/>
        <v>118.34</v>
      </c>
      <c r="E17" s="5">
        <f t="shared" si="2"/>
        <v>119.56</v>
      </c>
      <c r="F17" s="11">
        <v>122</v>
      </c>
      <c r="G17" s="6">
        <v>25</v>
      </c>
    </row>
    <row r="18" spans="1:7" ht="45" x14ac:dyDescent="0.25">
      <c r="A18" s="197"/>
      <c r="B18" s="2" t="s">
        <v>791</v>
      </c>
      <c r="C18" s="2" t="s">
        <v>792</v>
      </c>
      <c r="D18" s="2" t="s">
        <v>793</v>
      </c>
      <c r="E18" s="2" t="s">
        <v>794</v>
      </c>
      <c r="F18" s="2" t="s">
        <v>723</v>
      </c>
      <c r="G18" s="2" t="s">
        <v>724</v>
      </c>
    </row>
    <row r="19" spans="1:7" ht="22.5" x14ac:dyDescent="0.25">
      <c r="A19" s="259"/>
      <c r="B19" s="239" t="s">
        <v>732</v>
      </c>
      <c r="C19" s="5">
        <f t="shared" ref="C19:C61" si="3">F19*0.96</f>
        <v>73.92</v>
      </c>
      <c r="D19" s="5">
        <f t="shared" ref="D19:D61" si="4">F19*0.97</f>
        <v>74.69</v>
      </c>
      <c r="E19" s="5">
        <f t="shared" ref="E19:E61" si="5">F19*0.98</f>
        <v>75.459999999999994</v>
      </c>
      <c r="F19" s="11">
        <v>77</v>
      </c>
      <c r="G19" s="6" t="s">
        <v>733</v>
      </c>
    </row>
    <row r="20" spans="1:7" ht="22.5" x14ac:dyDescent="0.25">
      <c r="A20" s="259"/>
      <c r="B20" s="239" t="s">
        <v>961</v>
      </c>
      <c r="C20" s="5">
        <f t="shared" si="3"/>
        <v>130.36799999999999</v>
      </c>
      <c r="D20" s="5">
        <f t="shared" si="4"/>
        <v>131.726</v>
      </c>
      <c r="E20" s="5">
        <f t="shared" si="5"/>
        <v>133.084</v>
      </c>
      <c r="F20" s="11">
        <v>135.80000000000001</v>
      </c>
      <c r="G20" s="6" t="s">
        <v>733</v>
      </c>
    </row>
    <row r="21" spans="1:7" ht="22.5" x14ac:dyDescent="0.25">
      <c r="A21" s="259"/>
      <c r="B21" s="239" t="s">
        <v>974</v>
      </c>
      <c r="C21" s="5">
        <f>F21*0.96</f>
        <v>87.36</v>
      </c>
      <c r="D21" s="5">
        <f>F21*0.97</f>
        <v>88.27</v>
      </c>
      <c r="E21" s="5">
        <f>F21*0.98</f>
        <v>89.179999999999993</v>
      </c>
      <c r="F21" s="5">
        <v>91</v>
      </c>
      <c r="G21" s="6" t="s">
        <v>733</v>
      </c>
    </row>
    <row r="22" spans="1:7" ht="22.5" x14ac:dyDescent="0.25">
      <c r="A22" s="259"/>
      <c r="B22" s="239" t="s">
        <v>975</v>
      </c>
      <c r="C22" s="5">
        <f>F22*0.96</f>
        <v>153.31199999999998</v>
      </c>
      <c r="D22" s="5">
        <f>F22*0.97</f>
        <v>154.90899999999999</v>
      </c>
      <c r="E22" s="5">
        <f>F22*0.98</f>
        <v>156.50599999999997</v>
      </c>
      <c r="F22" s="5">
        <v>159.69999999999999</v>
      </c>
      <c r="G22" s="6" t="s">
        <v>733</v>
      </c>
    </row>
    <row r="23" spans="1:7" ht="22.5" x14ac:dyDescent="0.25">
      <c r="A23" s="259"/>
      <c r="B23" s="239" t="s">
        <v>734</v>
      </c>
      <c r="C23" s="5">
        <f t="shared" si="3"/>
        <v>103.67999999999999</v>
      </c>
      <c r="D23" s="5">
        <f t="shared" si="4"/>
        <v>104.75999999999999</v>
      </c>
      <c r="E23" s="5">
        <f t="shared" si="5"/>
        <v>105.84</v>
      </c>
      <c r="F23" s="5">
        <v>108</v>
      </c>
      <c r="G23" s="6" t="s">
        <v>733</v>
      </c>
    </row>
    <row r="24" spans="1:7" ht="24.75" customHeight="1" x14ac:dyDescent="0.25">
      <c r="A24" s="259"/>
      <c r="B24" s="239" t="s">
        <v>962</v>
      </c>
      <c r="C24" s="5">
        <f t="shared" si="3"/>
        <v>179.61599999999999</v>
      </c>
      <c r="D24" s="5">
        <f t="shared" si="4"/>
        <v>181.48699999999999</v>
      </c>
      <c r="E24" s="5">
        <f t="shared" si="5"/>
        <v>183.358</v>
      </c>
      <c r="F24" s="5">
        <v>187.1</v>
      </c>
      <c r="G24" s="6" t="s">
        <v>733</v>
      </c>
    </row>
    <row r="25" spans="1:7" ht="24.75" customHeight="1" x14ac:dyDescent="0.25">
      <c r="A25" s="259"/>
      <c r="B25" s="239" t="s">
        <v>735</v>
      </c>
      <c r="C25" s="5">
        <f t="shared" si="3"/>
        <v>117.11999999999999</v>
      </c>
      <c r="D25" s="5">
        <f t="shared" si="4"/>
        <v>118.34</v>
      </c>
      <c r="E25" s="5">
        <f t="shared" si="5"/>
        <v>119.56</v>
      </c>
      <c r="F25" s="5">
        <v>122</v>
      </c>
      <c r="G25" s="6" t="s">
        <v>733</v>
      </c>
    </row>
    <row r="26" spans="1:7" ht="22.5" x14ac:dyDescent="0.25">
      <c r="A26" s="259"/>
      <c r="B26" s="239" t="s">
        <v>963</v>
      </c>
      <c r="C26" s="5">
        <f t="shared" si="3"/>
        <v>205.92</v>
      </c>
      <c r="D26" s="5">
        <f t="shared" si="4"/>
        <v>208.065</v>
      </c>
      <c r="E26" s="5">
        <f t="shared" si="5"/>
        <v>210.21</v>
      </c>
      <c r="F26" s="5">
        <v>214.5</v>
      </c>
      <c r="G26" s="6" t="s">
        <v>733</v>
      </c>
    </row>
    <row r="27" spans="1:7" ht="22.5" x14ac:dyDescent="0.25">
      <c r="A27" s="259"/>
      <c r="B27" s="239" t="s">
        <v>373</v>
      </c>
      <c r="C27" s="5">
        <f t="shared" si="3"/>
        <v>131.51999999999998</v>
      </c>
      <c r="D27" s="5">
        <f t="shared" si="4"/>
        <v>132.88999999999999</v>
      </c>
      <c r="E27" s="5">
        <f t="shared" si="5"/>
        <v>134.26</v>
      </c>
      <c r="F27" s="5">
        <v>137</v>
      </c>
      <c r="G27" s="6" t="s">
        <v>733</v>
      </c>
    </row>
    <row r="28" spans="1:7" ht="22.5" x14ac:dyDescent="0.25">
      <c r="A28" s="259"/>
      <c r="B28" s="239" t="s">
        <v>964</v>
      </c>
      <c r="C28" s="5">
        <f t="shared" si="3"/>
        <v>231.07199999999997</v>
      </c>
      <c r="D28" s="5">
        <f t="shared" si="4"/>
        <v>233.47899999999998</v>
      </c>
      <c r="E28" s="5">
        <f t="shared" si="5"/>
        <v>235.886</v>
      </c>
      <c r="F28" s="5">
        <v>240.7</v>
      </c>
      <c r="G28" s="6" t="s">
        <v>733</v>
      </c>
    </row>
    <row r="29" spans="1:7" ht="22.5" x14ac:dyDescent="0.25">
      <c r="A29" s="259"/>
      <c r="B29" s="239" t="s">
        <v>374</v>
      </c>
      <c r="C29" s="5">
        <f t="shared" si="3"/>
        <v>146.88</v>
      </c>
      <c r="D29" s="5">
        <f t="shared" si="4"/>
        <v>148.41</v>
      </c>
      <c r="E29" s="5">
        <f t="shared" si="5"/>
        <v>149.94</v>
      </c>
      <c r="F29" s="5">
        <v>153</v>
      </c>
      <c r="G29" s="6" t="s">
        <v>733</v>
      </c>
    </row>
    <row r="30" spans="1:7" ht="22.5" x14ac:dyDescent="0.25">
      <c r="A30" s="259"/>
      <c r="B30" s="239" t="s">
        <v>965</v>
      </c>
      <c r="C30" s="5">
        <f t="shared" si="3"/>
        <v>255.16800000000001</v>
      </c>
      <c r="D30" s="5">
        <f t="shared" si="4"/>
        <v>257.82600000000002</v>
      </c>
      <c r="E30" s="5">
        <f t="shared" si="5"/>
        <v>260.48399999999998</v>
      </c>
      <c r="F30" s="5">
        <v>265.8</v>
      </c>
      <c r="G30" s="6" t="s">
        <v>733</v>
      </c>
    </row>
    <row r="31" spans="1:7" ht="22.5" x14ac:dyDescent="0.25">
      <c r="A31" s="259"/>
      <c r="B31" s="239" t="s">
        <v>534</v>
      </c>
      <c r="C31" s="5">
        <f t="shared" si="3"/>
        <v>161.28</v>
      </c>
      <c r="D31" s="5">
        <f t="shared" si="4"/>
        <v>162.96</v>
      </c>
      <c r="E31" s="5">
        <f t="shared" si="5"/>
        <v>164.64</v>
      </c>
      <c r="F31" s="5">
        <v>168</v>
      </c>
      <c r="G31" s="6" t="s">
        <v>733</v>
      </c>
    </row>
    <row r="32" spans="1:7" ht="22.5" x14ac:dyDescent="0.25">
      <c r="A32" s="259"/>
      <c r="B32" s="239" t="s">
        <v>966</v>
      </c>
      <c r="C32" s="5">
        <f t="shared" si="3"/>
        <v>280.32</v>
      </c>
      <c r="D32" s="5">
        <f t="shared" si="4"/>
        <v>283.24</v>
      </c>
      <c r="E32" s="5">
        <f t="shared" si="5"/>
        <v>286.15999999999997</v>
      </c>
      <c r="F32" s="5">
        <v>292</v>
      </c>
      <c r="G32" s="6" t="s">
        <v>733</v>
      </c>
    </row>
    <row r="33" spans="1:7" ht="18.75" customHeight="1" x14ac:dyDescent="0.25">
      <c r="A33" s="259"/>
      <c r="B33" s="10" t="s">
        <v>375</v>
      </c>
      <c r="C33" s="5">
        <f t="shared" si="3"/>
        <v>92.16</v>
      </c>
      <c r="D33" s="5">
        <f t="shared" si="4"/>
        <v>93.12</v>
      </c>
      <c r="E33" s="5">
        <f t="shared" si="5"/>
        <v>94.08</v>
      </c>
      <c r="F33" s="5">
        <v>96</v>
      </c>
      <c r="G33" s="6" t="s">
        <v>376</v>
      </c>
    </row>
    <row r="34" spans="1:7" ht="17.25" customHeight="1" x14ac:dyDescent="0.25">
      <c r="A34" s="259"/>
      <c r="B34" s="10" t="s">
        <v>967</v>
      </c>
      <c r="C34" s="5">
        <f t="shared" si="3"/>
        <v>174.14400000000001</v>
      </c>
      <c r="D34" s="5">
        <f t="shared" si="4"/>
        <v>175.958</v>
      </c>
      <c r="E34" s="5">
        <f t="shared" si="5"/>
        <v>177.77199999999999</v>
      </c>
      <c r="F34" s="5">
        <v>181.4</v>
      </c>
      <c r="G34" s="6" t="s">
        <v>376</v>
      </c>
    </row>
    <row r="35" spans="1:7" ht="22.5" x14ac:dyDescent="0.25">
      <c r="A35" s="259"/>
      <c r="B35" s="10" t="s">
        <v>377</v>
      </c>
      <c r="C35" s="5">
        <f t="shared" si="3"/>
        <v>113.28</v>
      </c>
      <c r="D35" s="5">
        <f t="shared" si="4"/>
        <v>114.46</v>
      </c>
      <c r="E35" s="5">
        <f t="shared" si="5"/>
        <v>115.64</v>
      </c>
      <c r="F35" s="5">
        <v>118</v>
      </c>
      <c r="G35" s="6" t="s">
        <v>376</v>
      </c>
    </row>
    <row r="36" spans="1:7" ht="22.5" x14ac:dyDescent="0.25">
      <c r="A36" s="259"/>
      <c r="B36" s="10" t="s">
        <v>968</v>
      </c>
      <c r="C36" s="5">
        <f t="shared" si="3"/>
        <v>208.12800000000001</v>
      </c>
      <c r="D36" s="5">
        <f t="shared" si="4"/>
        <v>210.29599999999999</v>
      </c>
      <c r="E36" s="5">
        <f t="shared" si="5"/>
        <v>212.464</v>
      </c>
      <c r="F36" s="5">
        <v>216.8</v>
      </c>
      <c r="G36" s="6" t="s">
        <v>376</v>
      </c>
    </row>
    <row r="37" spans="1:7" ht="22.5" x14ac:dyDescent="0.25">
      <c r="A37" s="259"/>
      <c r="B37" s="10" t="s">
        <v>378</v>
      </c>
      <c r="C37" s="5">
        <f t="shared" si="3"/>
        <v>131.51999999999998</v>
      </c>
      <c r="D37" s="5">
        <f t="shared" si="4"/>
        <v>132.88999999999999</v>
      </c>
      <c r="E37" s="5">
        <f t="shared" si="5"/>
        <v>134.26</v>
      </c>
      <c r="F37" s="5">
        <v>137</v>
      </c>
      <c r="G37" s="6" t="s">
        <v>376</v>
      </c>
    </row>
    <row r="38" spans="1:7" ht="22.5" x14ac:dyDescent="0.25">
      <c r="A38" s="259"/>
      <c r="B38" s="10" t="s">
        <v>969</v>
      </c>
      <c r="C38" s="5">
        <f t="shared" si="3"/>
        <v>242.01599999999999</v>
      </c>
      <c r="D38" s="5">
        <f t="shared" si="4"/>
        <v>244.53699999999998</v>
      </c>
      <c r="E38" s="5">
        <f t="shared" si="5"/>
        <v>247.05799999999999</v>
      </c>
      <c r="F38" s="5">
        <v>252.1</v>
      </c>
      <c r="G38" s="6" t="s">
        <v>376</v>
      </c>
    </row>
    <row r="39" spans="1:7" ht="22.5" x14ac:dyDescent="0.25">
      <c r="A39" s="259"/>
      <c r="B39" s="10" t="s">
        <v>379</v>
      </c>
      <c r="C39" s="5">
        <f t="shared" si="3"/>
        <v>153.6</v>
      </c>
      <c r="D39" s="5">
        <f t="shared" si="4"/>
        <v>155.19999999999999</v>
      </c>
      <c r="E39" s="5">
        <f t="shared" si="5"/>
        <v>156.80000000000001</v>
      </c>
      <c r="F39" s="5">
        <v>160</v>
      </c>
      <c r="G39" s="6" t="s">
        <v>376</v>
      </c>
    </row>
    <row r="40" spans="1:7" ht="22.5" x14ac:dyDescent="0.25">
      <c r="A40" s="259"/>
      <c r="B40" s="10" t="s">
        <v>970</v>
      </c>
      <c r="C40" s="5">
        <f t="shared" si="3"/>
        <v>278.20800000000003</v>
      </c>
      <c r="D40" s="5">
        <f t="shared" si="4"/>
        <v>281.10599999999999</v>
      </c>
      <c r="E40" s="5">
        <f t="shared" si="5"/>
        <v>284.00400000000002</v>
      </c>
      <c r="F40" s="5">
        <v>289.8</v>
      </c>
      <c r="G40" s="6" t="s">
        <v>376</v>
      </c>
    </row>
    <row r="41" spans="1:7" ht="22.5" x14ac:dyDescent="0.25">
      <c r="A41" s="259"/>
      <c r="B41" s="10" t="s">
        <v>380</v>
      </c>
      <c r="C41" s="5">
        <f t="shared" si="3"/>
        <v>168.95999999999998</v>
      </c>
      <c r="D41" s="5">
        <f t="shared" si="4"/>
        <v>170.72</v>
      </c>
      <c r="E41" s="5">
        <f t="shared" si="5"/>
        <v>172.48</v>
      </c>
      <c r="F41" s="5">
        <v>176</v>
      </c>
      <c r="G41" s="6" t="s">
        <v>376</v>
      </c>
    </row>
    <row r="42" spans="1:7" ht="22.5" x14ac:dyDescent="0.25">
      <c r="A42" s="259"/>
      <c r="B42" s="10" t="s">
        <v>971</v>
      </c>
      <c r="C42" s="5">
        <f t="shared" si="3"/>
        <v>312.096</v>
      </c>
      <c r="D42" s="5">
        <f t="shared" si="4"/>
        <v>315.34700000000004</v>
      </c>
      <c r="E42" s="5">
        <f t="shared" si="5"/>
        <v>318.59800000000001</v>
      </c>
      <c r="F42" s="5">
        <v>325.10000000000002</v>
      </c>
      <c r="G42" s="6" t="s">
        <v>376</v>
      </c>
    </row>
    <row r="43" spans="1:7" ht="22.5" x14ac:dyDescent="0.25">
      <c r="A43" s="259"/>
      <c r="B43" s="10" t="s">
        <v>381</v>
      </c>
      <c r="C43" s="5">
        <f t="shared" si="3"/>
        <v>199.68</v>
      </c>
      <c r="D43" s="5">
        <f t="shared" si="4"/>
        <v>201.76</v>
      </c>
      <c r="E43" s="5">
        <f t="shared" si="5"/>
        <v>203.84</v>
      </c>
      <c r="F43" s="11">
        <v>208</v>
      </c>
      <c r="G43" s="6" t="s">
        <v>376</v>
      </c>
    </row>
    <row r="44" spans="1:7" ht="22.5" x14ac:dyDescent="0.25">
      <c r="A44" s="259"/>
      <c r="B44" s="10" t="s">
        <v>972</v>
      </c>
      <c r="C44" s="5">
        <f t="shared" si="3"/>
        <v>352.608</v>
      </c>
      <c r="D44" s="5">
        <f t="shared" si="4"/>
        <v>356.28100000000001</v>
      </c>
      <c r="E44" s="5">
        <f t="shared" si="5"/>
        <v>359.95400000000001</v>
      </c>
      <c r="F44" s="11">
        <v>367.3</v>
      </c>
      <c r="G44" s="6" t="s">
        <v>376</v>
      </c>
    </row>
    <row r="45" spans="1:7" ht="22.5" x14ac:dyDescent="0.25">
      <c r="A45" s="259"/>
      <c r="B45" s="10" t="s">
        <v>1468</v>
      </c>
      <c r="C45" s="5">
        <f t="shared" si="3"/>
        <v>324.47999999999996</v>
      </c>
      <c r="D45" s="5">
        <f t="shared" si="4"/>
        <v>327.86</v>
      </c>
      <c r="E45" s="5">
        <f t="shared" si="5"/>
        <v>331.24</v>
      </c>
      <c r="F45" s="11">
        <v>338</v>
      </c>
      <c r="G45" s="6" t="s">
        <v>1467</v>
      </c>
    </row>
    <row r="46" spans="1:7" ht="22.5" x14ac:dyDescent="0.25">
      <c r="A46" s="259"/>
      <c r="B46" s="10" t="s">
        <v>382</v>
      </c>
      <c r="C46" s="5">
        <f t="shared" si="3"/>
        <v>207.35999999999999</v>
      </c>
      <c r="D46" s="5">
        <f t="shared" si="4"/>
        <v>209.51999999999998</v>
      </c>
      <c r="E46" s="5">
        <f t="shared" si="5"/>
        <v>211.68</v>
      </c>
      <c r="F46" s="11">
        <v>216</v>
      </c>
      <c r="G46" s="6" t="s">
        <v>376</v>
      </c>
    </row>
    <row r="47" spans="1:7" ht="22.5" x14ac:dyDescent="0.25">
      <c r="A47" s="259"/>
      <c r="B47" s="10" t="s">
        <v>973</v>
      </c>
      <c r="C47" s="5">
        <f t="shared" si="3"/>
        <v>386.59199999999998</v>
      </c>
      <c r="D47" s="5">
        <f t="shared" si="4"/>
        <v>390.61899999999997</v>
      </c>
      <c r="E47" s="5">
        <f t="shared" si="5"/>
        <v>394.64599999999996</v>
      </c>
      <c r="F47" s="11">
        <v>402.7</v>
      </c>
      <c r="G47" s="6" t="s">
        <v>376</v>
      </c>
    </row>
    <row r="48" spans="1:7" ht="22.5" x14ac:dyDescent="0.25">
      <c r="A48" s="259"/>
      <c r="B48" s="10" t="s">
        <v>1376</v>
      </c>
      <c r="C48" s="5">
        <f>F48*0.96</f>
        <v>295.68</v>
      </c>
      <c r="D48" s="5">
        <f>F48*0.97</f>
        <v>298.76</v>
      </c>
      <c r="E48" s="5">
        <f>F48*0.98</f>
        <v>301.83999999999997</v>
      </c>
      <c r="F48" s="11">
        <v>308</v>
      </c>
      <c r="G48" s="6" t="s">
        <v>376</v>
      </c>
    </row>
    <row r="49" spans="1:7" ht="45" x14ac:dyDescent="0.25">
      <c r="A49" s="194"/>
      <c r="B49" s="2" t="s">
        <v>791</v>
      </c>
      <c r="C49" s="2" t="s">
        <v>792</v>
      </c>
      <c r="D49" s="2" t="s">
        <v>793</v>
      </c>
      <c r="E49" s="2" t="s">
        <v>794</v>
      </c>
      <c r="F49" s="2" t="s">
        <v>723</v>
      </c>
      <c r="G49" s="2" t="s">
        <v>724</v>
      </c>
    </row>
    <row r="50" spans="1:7" ht="22.5" x14ac:dyDescent="0.25">
      <c r="A50" s="259"/>
      <c r="B50" s="10" t="s">
        <v>999</v>
      </c>
      <c r="C50" s="5">
        <f>F50*0.96</f>
        <v>421.63199999999995</v>
      </c>
      <c r="D50" s="5">
        <f>F50*0.97</f>
        <v>426.024</v>
      </c>
      <c r="E50" s="5">
        <f>F50*0.98</f>
        <v>430.416</v>
      </c>
      <c r="F50" s="11">
        <v>439.2</v>
      </c>
      <c r="G50" s="6" t="s">
        <v>376</v>
      </c>
    </row>
    <row r="51" spans="1:7" ht="22.5" x14ac:dyDescent="0.25">
      <c r="A51" s="276"/>
      <c r="B51" s="10" t="s">
        <v>958</v>
      </c>
      <c r="C51" s="5">
        <f t="shared" si="3"/>
        <v>477.50399999999996</v>
      </c>
      <c r="D51" s="5">
        <f t="shared" si="4"/>
        <v>482.47799999999995</v>
      </c>
      <c r="E51" s="5">
        <f t="shared" si="5"/>
        <v>487.45199999999994</v>
      </c>
      <c r="F51" s="11">
        <v>497.4</v>
      </c>
      <c r="G51" s="6" t="s">
        <v>376</v>
      </c>
    </row>
    <row r="52" spans="1:7" ht="22.5" x14ac:dyDescent="0.25">
      <c r="A52" s="276"/>
      <c r="B52" s="10" t="s">
        <v>1266</v>
      </c>
      <c r="C52" s="5">
        <f t="shared" si="3"/>
        <v>342.71999999999997</v>
      </c>
      <c r="D52" s="5">
        <f t="shared" si="4"/>
        <v>346.28999999999996</v>
      </c>
      <c r="E52" s="5">
        <f t="shared" si="5"/>
        <v>349.86</v>
      </c>
      <c r="F52" s="11">
        <v>357</v>
      </c>
      <c r="G52" s="6" t="s">
        <v>1268</v>
      </c>
    </row>
    <row r="53" spans="1:7" ht="22.5" x14ac:dyDescent="0.25">
      <c r="A53" s="277"/>
      <c r="B53" s="10" t="s">
        <v>959</v>
      </c>
      <c r="C53" s="5">
        <f t="shared" si="3"/>
        <v>531.072</v>
      </c>
      <c r="D53" s="5">
        <f t="shared" si="4"/>
        <v>536.60400000000004</v>
      </c>
      <c r="E53" s="5">
        <f t="shared" si="5"/>
        <v>542.13600000000008</v>
      </c>
      <c r="F53" s="11">
        <v>553.20000000000005</v>
      </c>
      <c r="G53" s="6" t="s">
        <v>376</v>
      </c>
    </row>
    <row r="54" spans="1:7" ht="22.5" x14ac:dyDescent="0.25">
      <c r="A54" s="277"/>
      <c r="B54" s="10" t="s">
        <v>1267</v>
      </c>
      <c r="C54" s="5">
        <f t="shared" si="3"/>
        <v>0</v>
      </c>
      <c r="D54" s="5">
        <f t="shared" si="4"/>
        <v>0</v>
      </c>
      <c r="E54" s="5">
        <f t="shared" si="5"/>
        <v>0</v>
      </c>
      <c r="F54" s="11">
        <v>0</v>
      </c>
      <c r="G54" s="6"/>
    </row>
    <row r="55" spans="1:7" ht="22.5" x14ac:dyDescent="0.25">
      <c r="A55" s="277"/>
      <c r="B55" s="132" t="s">
        <v>1409</v>
      </c>
      <c r="C55" s="5">
        <f t="shared" si="3"/>
        <v>583.67999999999995</v>
      </c>
      <c r="D55" s="5">
        <f t="shared" si="4"/>
        <v>589.76</v>
      </c>
      <c r="E55" s="5">
        <f t="shared" si="5"/>
        <v>595.84</v>
      </c>
      <c r="F55" s="11">
        <v>608</v>
      </c>
      <c r="G55" s="6" t="s">
        <v>376</v>
      </c>
    </row>
    <row r="56" spans="1:7" ht="22.5" x14ac:dyDescent="0.25">
      <c r="A56" s="277"/>
      <c r="B56" s="10" t="s">
        <v>960</v>
      </c>
      <c r="C56" s="5">
        <f t="shared" si="3"/>
        <v>638.4</v>
      </c>
      <c r="D56" s="5">
        <f t="shared" si="4"/>
        <v>645.04999999999995</v>
      </c>
      <c r="E56" s="5">
        <f t="shared" si="5"/>
        <v>651.69999999999993</v>
      </c>
      <c r="F56" s="11">
        <v>665</v>
      </c>
      <c r="G56" s="6" t="s">
        <v>376</v>
      </c>
    </row>
    <row r="57" spans="1:7" ht="22.5" x14ac:dyDescent="0.25">
      <c r="A57" s="277"/>
      <c r="B57" s="10" t="s">
        <v>1466</v>
      </c>
      <c r="C57" s="5">
        <v>349.5</v>
      </c>
      <c r="D57" s="5">
        <f t="shared" si="4"/>
        <v>353.08</v>
      </c>
      <c r="E57" s="5">
        <f t="shared" si="5"/>
        <v>356.71999999999997</v>
      </c>
      <c r="F57" s="11">
        <v>364</v>
      </c>
      <c r="G57" s="6" t="s">
        <v>1268</v>
      </c>
    </row>
    <row r="58" spans="1:7" ht="22.5" x14ac:dyDescent="0.25">
      <c r="A58" s="277"/>
      <c r="B58" s="132" t="s">
        <v>1407</v>
      </c>
      <c r="C58" s="5">
        <f t="shared" si="3"/>
        <v>691.00799999999992</v>
      </c>
      <c r="D58" s="5">
        <f t="shared" si="4"/>
        <v>698.2059999999999</v>
      </c>
      <c r="E58" s="5">
        <f t="shared" si="5"/>
        <v>705.404</v>
      </c>
      <c r="F58" s="11">
        <v>719.8</v>
      </c>
      <c r="G58" s="6" t="s">
        <v>376</v>
      </c>
    </row>
    <row r="59" spans="1:7" ht="22.5" x14ac:dyDescent="0.25">
      <c r="A59" s="277"/>
      <c r="B59" s="132" t="s">
        <v>1408</v>
      </c>
      <c r="C59" s="5">
        <f t="shared" si="3"/>
        <v>742.46399999999994</v>
      </c>
      <c r="D59" s="5">
        <f t="shared" si="4"/>
        <v>750.19799999999998</v>
      </c>
      <c r="E59" s="5">
        <f t="shared" si="5"/>
        <v>757.93200000000002</v>
      </c>
      <c r="F59" s="11">
        <v>773.4</v>
      </c>
      <c r="G59" s="6" t="s">
        <v>376</v>
      </c>
    </row>
    <row r="60" spans="1:7" ht="48" customHeight="1" x14ac:dyDescent="0.25">
      <c r="A60" s="258"/>
      <c r="B60" s="132" t="s">
        <v>1269</v>
      </c>
      <c r="C60" s="5">
        <f t="shared" si="3"/>
        <v>576</v>
      </c>
      <c r="D60" s="5">
        <f t="shared" si="4"/>
        <v>582</v>
      </c>
      <c r="E60" s="5">
        <f t="shared" si="5"/>
        <v>588</v>
      </c>
      <c r="F60" s="11">
        <v>600</v>
      </c>
      <c r="G60" s="6" t="s">
        <v>1465</v>
      </c>
    </row>
    <row r="61" spans="1:7" ht="55.5" customHeight="1" x14ac:dyDescent="0.25">
      <c r="A61" s="192"/>
      <c r="B61" s="10" t="s">
        <v>383</v>
      </c>
      <c r="C61" s="5">
        <f t="shared" si="3"/>
        <v>210.91199999999998</v>
      </c>
      <c r="D61" s="5">
        <f t="shared" si="4"/>
        <v>213.10899999999998</v>
      </c>
      <c r="E61" s="5">
        <f t="shared" si="5"/>
        <v>215.30599999999998</v>
      </c>
      <c r="F61" s="5">
        <v>219.7</v>
      </c>
      <c r="G61" s="6" t="s">
        <v>733</v>
      </c>
    </row>
    <row r="62" spans="1:7" x14ac:dyDescent="0.25">
      <c r="A62" s="193"/>
      <c r="B62" s="10" t="s">
        <v>384</v>
      </c>
      <c r="C62" s="5">
        <f>F62*0.96</f>
        <v>0</v>
      </c>
      <c r="D62" s="5">
        <f t="shared" ref="D62:D67" si="6">F62*0.97</f>
        <v>0</v>
      </c>
      <c r="E62" s="5">
        <f t="shared" ref="E62:E67" si="7">F62*0.98</f>
        <v>0</v>
      </c>
      <c r="F62" s="5"/>
      <c r="G62" s="6">
        <v>10</v>
      </c>
    </row>
    <row r="63" spans="1:7" x14ac:dyDescent="0.25">
      <c r="A63" s="193"/>
      <c r="B63" s="10" t="s">
        <v>385</v>
      </c>
      <c r="C63" s="5">
        <f>F63*0.96</f>
        <v>0</v>
      </c>
      <c r="D63" s="5">
        <f t="shared" si="6"/>
        <v>0</v>
      </c>
      <c r="E63" s="5">
        <f t="shared" si="7"/>
        <v>0</v>
      </c>
      <c r="F63" s="5"/>
      <c r="G63" s="6">
        <v>10</v>
      </c>
    </row>
    <row r="64" spans="1:7" x14ac:dyDescent="0.25">
      <c r="A64" s="193"/>
      <c r="B64" s="10" t="s">
        <v>386</v>
      </c>
      <c r="C64" s="5">
        <f>F64*0.96</f>
        <v>0</v>
      </c>
      <c r="D64" s="5">
        <f t="shared" si="6"/>
        <v>0</v>
      </c>
      <c r="E64" s="5">
        <f t="shared" si="7"/>
        <v>0</v>
      </c>
      <c r="F64" s="5"/>
      <c r="G64" s="6">
        <v>10</v>
      </c>
    </row>
    <row r="65" spans="1:8" x14ac:dyDescent="0.25">
      <c r="A65" s="194"/>
      <c r="B65" s="10" t="s">
        <v>387</v>
      </c>
      <c r="C65" s="5">
        <f>F65*0.96</f>
        <v>0</v>
      </c>
      <c r="D65" s="5">
        <f t="shared" si="6"/>
        <v>0</v>
      </c>
      <c r="E65" s="5">
        <f t="shared" si="7"/>
        <v>0</v>
      </c>
      <c r="F65" s="5"/>
      <c r="G65" s="6">
        <v>10</v>
      </c>
    </row>
    <row r="66" spans="1:8" x14ac:dyDescent="0.25">
      <c r="A66" s="168" t="s">
        <v>155</v>
      </c>
      <c r="B66" s="10" t="s">
        <v>388</v>
      </c>
      <c r="C66" s="5">
        <f>F66*0.96</f>
        <v>0</v>
      </c>
      <c r="D66" s="5">
        <f t="shared" si="6"/>
        <v>0</v>
      </c>
      <c r="E66" s="5">
        <f t="shared" si="7"/>
        <v>0</v>
      </c>
      <c r="F66" s="5"/>
      <c r="G66" s="6">
        <v>10</v>
      </c>
    </row>
    <row r="67" spans="1:8" ht="64.5" customHeight="1" x14ac:dyDescent="0.25">
      <c r="A67" s="160"/>
      <c r="B67" s="10" t="s">
        <v>206</v>
      </c>
      <c r="C67" s="5">
        <f>F67*0.9602</f>
        <v>111.3832</v>
      </c>
      <c r="D67" s="5">
        <f t="shared" si="6"/>
        <v>112.52</v>
      </c>
      <c r="E67" s="5">
        <f t="shared" si="7"/>
        <v>113.67999999999999</v>
      </c>
      <c r="F67" s="5">
        <v>116</v>
      </c>
      <c r="G67" s="6" t="s">
        <v>725</v>
      </c>
    </row>
    <row r="68" spans="1:8" x14ac:dyDescent="0.25">
      <c r="A68" s="168" t="s">
        <v>156</v>
      </c>
      <c r="B68" s="10"/>
      <c r="C68" s="5"/>
      <c r="D68" s="5"/>
      <c r="E68" s="5"/>
      <c r="F68" s="5"/>
      <c r="G68" s="6"/>
    </row>
    <row r="69" spans="1:8" ht="22.5" x14ac:dyDescent="0.25">
      <c r="A69" s="313"/>
      <c r="B69" s="10" t="s">
        <v>1010</v>
      </c>
      <c r="C69" s="11">
        <f>F69*0.96</f>
        <v>114.24</v>
      </c>
      <c r="D69" s="11">
        <f>F69*0.97</f>
        <v>115.42999999999999</v>
      </c>
      <c r="E69" s="11">
        <f>F69*0.98</f>
        <v>116.62</v>
      </c>
      <c r="F69" s="11">
        <v>119</v>
      </c>
      <c r="G69" s="2" t="s">
        <v>733</v>
      </c>
    </row>
    <row r="70" spans="1:8" ht="21.75" customHeight="1" x14ac:dyDescent="0.25">
      <c r="A70" s="284"/>
      <c r="B70" s="10" t="s">
        <v>940</v>
      </c>
      <c r="C70" s="11">
        <f>F70*0.96</f>
        <v>184.32</v>
      </c>
      <c r="D70" s="11">
        <f>F70*0.97</f>
        <v>186.24</v>
      </c>
      <c r="E70" s="11">
        <f>F70*0.98</f>
        <v>188.16</v>
      </c>
      <c r="F70" s="11">
        <v>192</v>
      </c>
      <c r="G70" s="2" t="s">
        <v>725</v>
      </c>
    </row>
    <row r="71" spans="1:8" ht="22.5" x14ac:dyDescent="0.25">
      <c r="A71" s="285"/>
      <c r="B71" s="10" t="s">
        <v>1270</v>
      </c>
      <c r="C71" s="11">
        <f t="shared" ref="C71:C87" si="8">F71*0.96</f>
        <v>152.63999999999999</v>
      </c>
      <c r="D71" s="11">
        <f t="shared" ref="D71:D87" si="9">F71*0.97</f>
        <v>154.22999999999999</v>
      </c>
      <c r="E71" s="11">
        <f t="shared" ref="E71:E87" si="10">F71*0.98</f>
        <v>155.82</v>
      </c>
      <c r="F71" s="11">
        <v>159</v>
      </c>
      <c r="G71" s="6">
        <v>20</v>
      </c>
    </row>
    <row r="72" spans="1:8" ht="28.5" customHeight="1" x14ac:dyDescent="0.25">
      <c r="A72" s="291"/>
      <c r="B72" s="10" t="s">
        <v>928</v>
      </c>
      <c r="C72" s="11">
        <f t="shared" si="8"/>
        <v>9.4079999999999995</v>
      </c>
      <c r="D72" s="11">
        <f t="shared" si="9"/>
        <v>9.5060000000000002</v>
      </c>
      <c r="E72" s="11">
        <f t="shared" si="10"/>
        <v>9.604000000000001</v>
      </c>
      <c r="F72" s="11">
        <v>9.8000000000000007</v>
      </c>
      <c r="G72" s="6" t="s">
        <v>430</v>
      </c>
    </row>
    <row r="73" spans="1:8" ht="29.25" customHeight="1" x14ac:dyDescent="0.25">
      <c r="A73" s="288"/>
      <c r="B73" s="166" t="s">
        <v>1271</v>
      </c>
      <c r="C73" s="11">
        <f t="shared" si="8"/>
        <v>7.2959999999999994</v>
      </c>
      <c r="D73" s="11">
        <f t="shared" si="9"/>
        <v>7.3719999999999999</v>
      </c>
      <c r="E73" s="11">
        <f t="shared" si="10"/>
        <v>7.4479999999999995</v>
      </c>
      <c r="F73" s="11">
        <v>7.6</v>
      </c>
      <c r="G73" s="155" t="s">
        <v>725</v>
      </c>
    </row>
    <row r="74" spans="1:8" ht="46.5" customHeight="1" x14ac:dyDescent="0.25">
      <c r="A74" s="192"/>
      <c r="B74" s="153" t="s">
        <v>1086</v>
      </c>
      <c r="C74" s="5">
        <f>F74*0.96</f>
        <v>96.96</v>
      </c>
      <c r="D74" s="5">
        <f>F74*0.97</f>
        <v>97.97</v>
      </c>
      <c r="E74" s="5">
        <f>F74*0.98</f>
        <v>98.98</v>
      </c>
      <c r="F74" s="5">
        <v>101</v>
      </c>
      <c r="G74" s="154" t="s">
        <v>423</v>
      </c>
    </row>
    <row r="75" spans="1:8" ht="45.75" customHeight="1" x14ac:dyDescent="0.25">
      <c r="A75" s="192"/>
      <c r="B75" s="153" t="s">
        <v>1071</v>
      </c>
      <c r="C75" s="5">
        <f>F75*0.96</f>
        <v>0</v>
      </c>
      <c r="D75" s="5">
        <f>F75*0.97</f>
        <v>0</v>
      </c>
      <c r="E75" s="5">
        <f>F75*0.98</f>
        <v>0</v>
      </c>
      <c r="F75" s="5">
        <v>0</v>
      </c>
      <c r="G75" s="154" t="s">
        <v>423</v>
      </c>
    </row>
    <row r="76" spans="1:8" ht="66" customHeight="1" x14ac:dyDescent="0.25">
      <c r="A76" s="192"/>
      <c r="B76" s="153" t="s">
        <v>1175</v>
      </c>
      <c r="C76" s="5">
        <f>F76*0.96</f>
        <v>70.08</v>
      </c>
      <c r="D76" s="5">
        <f>F76*0.97</f>
        <v>70.81</v>
      </c>
      <c r="E76" s="5">
        <f>F76*0.98</f>
        <v>71.539999999999992</v>
      </c>
      <c r="F76" s="5">
        <v>73</v>
      </c>
      <c r="G76" s="154" t="s">
        <v>423</v>
      </c>
      <c r="H76" s="142"/>
    </row>
    <row r="77" spans="1:8" ht="61.5" customHeight="1" x14ac:dyDescent="0.25">
      <c r="A77" s="192"/>
      <c r="B77" s="153" t="s">
        <v>813</v>
      </c>
      <c r="C77" s="5">
        <f>F77*0.96</f>
        <v>0</v>
      </c>
      <c r="D77" s="5">
        <f>F77*0.97</f>
        <v>0</v>
      </c>
      <c r="E77" s="5">
        <f>F77*0.98</f>
        <v>0</v>
      </c>
      <c r="F77" s="5">
        <v>0</v>
      </c>
      <c r="G77" s="154" t="s">
        <v>423</v>
      </c>
      <c r="H77" s="142"/>
    </row>
    <row r="78" spans="1:8" x14ac:dyDescent="0.25">
      <c r="A78" s="291"/>
      <c r="B78" s="10" t="s">
        <v>786</v>
      </c>
      <c r="C78" s="5">
        <f t="shared" si="8"/>
        <v>4.1280000000000001</v>
      </c>
      <c r="D78" s="5">
        <f t="shared" si="9"/>
        <v>4.1709999999999994</v>
      </c>
      <c r="E78" s="5">
        <f t="shared" si="10"/>
        <v>4.2139999999999995</v>
      </c>
      <c r="F78" s="5">
        <v>4.3</v>
      </c>
      <c r="G78" s="6">
        <v>500</v>
      </c>
      <c r="H78" s="142"/>
    </row>
    <row r="79" spans="1:8" ht="21" customHeight="1" x14ac:dyDescent="0.25">
      <c r="A79" s="287"/>
      <c r="B79" s="10" t="s">
        <v>127</v>
      </c>
      <c r="C79" s="5">
        <f>F79*0.96</f>
        <v>0</v>
      </c>
      <c r="D79" s="5">
        <f>F79*0.97</f>
        <v>0</v>
      </c>
      <c r="E79" s="5">
        <f>F79*0.98</f>
        <v>0</v>
      </c>
      <c r="F79" s="5">
        <v>0</v>
      </c>
      <c r="G79" s="6" t="s">
        <v>477</v>
      </c>
      <c r="H79" s="142"/>
    </row>
    <row r="80" spans="1:8" ht="21.75" customHeight="1" x14ac:dyDescent="0.25">
      <c r="A80" s="287"/>
      <c r="B80" s="10" t="s">
        <v>132</v>
      </c>
      <c r="C80" s="5">
        <f>F80*0.96</f>
        <v>3.1679999999999997</v>
      </c>
      <c r="D80" s="5">
        <f t="shared" si="9"/>
        <v>3.2009999999999996</v>
      </c>
      <c r="E80" s="5">
        <f t="shared" si="10"/>
        <v>3.234</v>
      </c>
      <c r="F80" s="5">
        <v>3.3</v>
      </c>
      <c r="G80" s="6" t="s">
        <v>477</v>
      </c>
      <c r="H80" s="142"/>
    </row>
    <row r="81" spans="1:8" x14ac:dyDescent="0.25">
      <c r="A81" s="288"/>
      <c r="B81" s="173" t="s">
        <v>929</v>
      </c>
      <c r="C81" s="5">
        <f>F81*0.96</f>
        <v>5.2799999999999994</v>
      </c>
      <c r="D81" s="5">
        <f>F81*0.97</f>
        <v>5.335</v>
      </c>
      <c r="E81" s="5">
        <f>F81*0.98</f>
        <v>5.39</v>
      </c>
      <c r="F81" s="5">
        <v>5.5</v>
      </c>
      <c r="G81" s="6">
        <v>500</v>
      </c>
      <c r="H81" s="142"/>
    </row>
    <row r="82" spans="1:8" ht="26.25" customHeight="1" x14ac:dyDescent="0.25">
      <c r="A82" s="314"/>
      <c r="B82" s="238" t="s">
        <v>133</v>
      </c>
      <c r="C82" s="5">
        <f>F82*0.96</f>
        <v>7.7759999999999998</v>
      </c>
      <c r="D82" s="5">
        <f>F82*0.97</f>
        <v>7.8569999999999993</v>
      </c>
      <c r="E82" s="5">
        <f>F82*0.98</f>
        <v>7.9379999999999997</v>
      </c>
      <c r="F82" s="5">
        <v>8.1</v>
      </c>
      <c r="G82" s="6">
        <v>300</v>
      </c>
      <c r="H82" s="142"/>
    </row>
    <row r="83" spans="1:8" ht="33.75" customHeight="1" x14ac:dyDescent="0.25">
      <c r="A83" s="315"/>
      <c r="B83" s="173" t="s">
        <v>1374</v>
      </c>
      <c r="C83" s="5">
        <f>F83*0.96</f>
        <v>6.5279999999999996</v>
      </c>
      <c r="D83" s="5">
        <f>F83*0.97</f>
        <v>6.5960000000000001</v>
      </c>
      <c r="E83" s="5">
        <f>F83*0.98</f>
        <v>6.6639999999999997</v>
      </c>
      <c r="F83" s="5">
        <v>6.8</v>
      </c>
      <c r="G83" s="6">
        <v>750</v>
      </c>
      <c r="H83" s="142"/>
    </row>
    <row r="84" spans="1:8" ht="44.25" customHeight="1" x14ac:dyDescent="0.25">
      <c r="A84" s="192"/>
      <c r="B84" s="173" t="s">
        <v>134</v>
      </c>
      <c r="C84" s="5">
        <f t="shared" si="8"/>
        <v>23.04</v>
      </c>
      <c r="D84" s="5">
        <f t="shared" si="9"/>
        <v>23.28</v>
      </c>
      <c r="E84" s="5">
        <f t="shared" si="10"/>
        <v>23.52</v>
      </c>
      <c r="F84" s="5">
        <v>24</v>
      </c>
      <c r="G84" s="6">
        <v>100</v>
      </c>
      <c r="H84" s="142"/>
    </row>
    <row r="85" spans="1:8" ht="42" customHeight="1" x14ac:dyDescent="0.25">
      <c r="A85" s="192"/>
      <c r="B85" s="173" t="s">
        <v>135</v>
      </c>
      <c r="C85" s="5">
        <f t="shared" si="8"/>
        <v>3.84</v>
      </c>
      <c r="D85" s="5">
        <f t="shared" si="9"/>
        <v>3.88</v>
      </c>
      <c r="E85" s="5">
        <f t="shared" si="10"/>
        <v>3.92</v>
      </c>
      <c r="F85" s="5">
        <v>4</v>
      </c>
      <c r="G85" s="6" t="s">
        <v>413</v>
      </c>
      <c r="H85" s="142"/>
    </row>
    <row r="86" spans="1:8" ht="39.75" customHeight="1" x14ac:dyDescent="0.25">
      <c r="A86" s="192"/>
      <c r="B86" s="174" t="s">
        <v>785</v>
      </c>
      <c r="C86" s="5">
        <f t="shared" si="8"/>
        <v>9.6959999999999997</v>
      </c>
      <c r="D86" s="5">
        <f t="shared" si="9"/>
        <v>9.7969999999999988</v>
      </c>
      <c r="E86" s="5">
        <f t="shared" si="10"/>
        <v>9.8979999999999997</v>
      </c>
      <c r="F86" s="5">
        <v>10.1</v>
      </c>
      <c r="G86" s="158">
        <v>300</v>
      </c>
      <c r="H86" s="142"/>
    </row>
    <row r="87" spans="1:8" ht="40.5" customHeight="1" x14ac:dyDescent="0.25">
      <c r="A87" s="192"/>
      <c r="B87" s="173" t="s">
        <v>1068</v>
      </c>
      <c r="C87" s="5">
        <f t="shared" si="8"/>
        <v>4.7039999999999997</v>
      </c>
      <c r="D87" s="5">
        <f t="shared" si="9"/>
        <v>4.7530000000000001</v>
      </c>
      <c r="E87" s="5">
        <f t="shared" si="10"/>
        <v>4.8020000000000005</v>
      </c>
      <c r="F87" s="5">
        <v>4.9000000000000004</v>
      </c>
      <c r="G87" s="6" t="s">
        <v>477</v>
      </c>
      <c r="H87" s="142"/>
    </row>
    <row r="88" spans="1:8" ht="45" customHeight="1" x14ac:dyDescent="0.25">
      <c r="A88" s="192"/>
      <c r="B88" s="173" t="s">
        <v>1069</v>
      </c>
      <c r="C88" s="5">
        <f t="shared" ref="C88:C94" si="11">F88*0.96</f>
        <v>17.28</v>
      </c>
      <c r="D88" s="5">
        <f t="shared" ref="D88:D94" si="12">F88*0.97</f>
        <v>17.46</v>
      </c>
      <c r="E88" s="5">
        <f t="shared" ref="E88:E94" si="13">F88*0.98</f>
        <v>17.64</v>
      </c>
      <c r="F88" s="5">
        <v>18</v>
      </c>
      <c r="G88" s="6">
        <v>300</v>
      </c>
      <c r="H88" s="142"/>
    </row>
    <row r="89" spans="1:8" ht="24.75" customHeight="1" x14ac:dyDescent="0.25">
      <c r="A89" s="276"/>
      <c r="B89" s="199" t="s">
        <v>1042</v>
      </c>
      <c r="C89" s="246">
        <f t="shared" si="11"/>
        <v>24.383999999999997</v>
      </c>
      <c r="D89" s="5">
        <f t="shared" si="12"/>
        <v>24.637999999999998</v>
      </c>
      <c r="E89" s="5">
        <f t="shared" si="13"/>
        <v>24.891999999999999</v>
      </c>
      <c r="F89" s="5">
        <v>25.4</v>
      </c>
      <c r="G89" s="6" t="s">
        <v>1041</v>
      </c>
      <c r="H89" s="142"/>
    </row>
    <row r="90" spans="1:8" x14ac:dyDescent="0.25">
      <c r="A90" s="277"/>
      <c r="B90" s="196" t="s">
        <v>202</v>
      </c>
      <c r="C90" s="246">
        <f t="shared" si="11"/>
        <v>20.361599999999999</v>
      </c>
      <c r="D90" s="5">
        <f t="shared" si="12"/>
        <v>20.573699999999999</v>
      </c>
      <c r="E90" s="5">
        <f t="shared" si="13"/>
        <v>20.785800000000002</v>
      </c>
      <c r="F90" s="5">
        <v>21.21</v>
      </c>
      <c r="G90" s="6">
        <v>50</v>
      </c>
      <c r="H90" s="142"/>
    </row>
    <row r="91" spans="1:8" x14ac:dyDescent="0.25">
      <c r="A91" s="277"/>
      <c r="B91" s="175" t="s">
        <v>203</v>
      </c>
      <c r="C91" s="246">
        <f t="shared" si="11"/>
        <v>20.361599999999999</v>
      </c>
      <c r="D91" s="5">
        <f t="shared" si="12"/>
        <v>20.573699999999999</v>
      </c>
      <c r="E91" s="5">
        <f t="shared" si="13"/>
        <v>20.785800000000002</v>
      </c>
      <c r="F91" s="5">
        <v>21.21</v>
      </c>
      <c r="G91" s="6">
        <v>50</v>
      </c>
      <c r="H91" s="142"/>
    </row>
    <row r="92" spans="1:8" x14ac:dyDescent="0.25">
      <c r="A92" s="283"/>
      <c r="B92" s="196" t="s">
        <v>1273</v>
      </c>
      <c r="C92" s="246">
        <f t="shared" si="11"/>
        <v>7.871999999999999</v>
      </c>
      <c r="D92" s="5">
        <f t="shared" si="12"/>
        <v>7.9539999999999988</v>
      </c>
      <c r="E92" s="5">
        <f t="shared" si="13"/>
        <v>8.0359999999999996</v>
      </c>
      <c r="F92" s="5">
        <v>8.1999999999999993</v>
      </c>
      <c r="G92" s="6" t="s">
        <v>725</v>
      </c>
      <c r="H92" s="142"/>
    </row>
    <row r="93" spans="1:8" ht="25.5" customHeight="1" x14ac:dyDescent="0.25">
      <c r="A93" s="285"/>
      <c r="B93" s="173" t="s">
        <v>941</v>
      </c>
      <c r="C93" s="246">
        <f t="shared" si="11"/>
        <v>13.632</v>
      </c>
      <c r="D93" s="5">
        <f t="shared" si="12"/>
        <v>13.773999999999999</v>
      </c>
      <c r="E93" s="5">
        <f t="shared" si="13"/>
        <v>13.915999999999999</v>
      </c>
      <c r="F93" s="5">
        <v>14.2</v>
      </c>
      <c r="G93" s="6" t="s">
        <v>778</v>
      </c>
    </row>
    <row r="94" spans="1:8" ht="45.75" customHeight="1" x14ac:dyDescent="0.25">
      <c r="A94" s="17"/>
      <c r="B94" s="195" t="s">
        <v>1272</v>
      </c>
      <c r="C94" s="246">
        <f t="shared" si="11"/>
        <v>7.7951999999999986</v>
      </c>
      <c r="D94" s="5">
        <f t="shared" si="12"/>
        <v>7.8763999999999994</v>
      </c>
      <c r="E94" s="5">
        <f t="shared" si="13"/>
        <v>7.9575999999999993</v>
      </c>
      <c r="F94" s="5">
        <v>8.1199999999999992</v>
      </c>
      <c r="G94" s="6" t="s">
        <v>725</v>
      </c>
    </row>
  </sheetData>
  <mergeCells count="9">
    <mergeCell ref="A92:A93"/>
    <mergeCell ref="A1:G1"/>
    <mergeCell ref="A3:A17"/>
    <mergeCell ref="A51:A59"/>
    <mergeCell ref="A69:A71"/>
    <mergeCell ref="A72:A73"/>
    <mergeCell ref="A78:A81"/>
    <mergeCell ref="A89:A91"/>
    <mergeCell ref="A82:A8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2" orientation="portrait" r:id="rId1"/>
  <rowBreaks count="1" manualBreakCount="1">
    <brk id="48" max="6" man="1"/>
  </rowBreaks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8"/>
  <sheetViews>
    <sheetView view="pageBreakPreview" zoomScaleSheetLayoutView="100" workbookViewId="0">
      <pane ySplit="1" topLeftCell="A2" activePane="bottomLeft" state="frozen"/>
      <selection pane="bottomLeft" activeCell="F53" sqref="F53"/>
    </sheetView>
  </sheetViews>
  <sheetFormatPr defaultRowHeight="15" x14ac:dyDescent="0.25"/>
  <cols>
    <col min="1" max="1" width="26.5703125" customWidth="1"/>
    <col min="2" max="2" width="47.42578125" customWidth="1"/>
    <col min="3" max="6" width="8.140625" customWidth="1"/>
    <col min="7" max="7" width="6.42578125" customWidth="1"/>
  </cols>
  <sheetData>
    <row r="1" spans="1:7" ht="66.75" customHeight="1" x14ac:dyDescent="0.25">
      <c r="A1" s="273" t="s">
        <v>1382</v>
      </c>
      <c r="B1" s="274"/>
      <c r="C1" s="274"/>
      <c r="D1" s="274"/>
      <c r="E1" s="274"/>
      <c r="F1" s="274"/>
      <c r="G1" s="275"/>
    </row>
    <row r="2" spans="1:7" x14ac:dyDescent="0.25">
      <c r="A2" s="325" t="s">
        <v>538</v>
      </c>
      <c r="B2" s="325"/>
      <c r="C2" s="325"/>
      <c r="D2" s="325"/>
      <c r="E2" s="325"/>
      <c r="F2" s="325"/>
      <c r="G2" s="325"/>
    </row>
    <row r="3" spans="1:7" x14ac:dyDescent="0.25">
      <c r="A3" s="276"/>
      <c r="B3" s="7" t="s">
        <v>157</v>
      </c>
      <c r="C3" s="14">
        <f t="shared" ref="C3:C16" si="0">F3*0.96</f>
        <v>3168</v>
      </c>
      <c r="D3" s="14">
        <f t="shared" ref="D3:D16" si="1">F3*0.97</f>
        <v>3201</v>
      </c>
      <c r="E3" s="14">
        <f t="shared" ref="E3:E16" si="2">F3*0.98</f>
        <v>3234</v>
      </c>
      <c r="F3" s="5">
        <v>3300</v>
      </c>
      <c r="G3" s="15" t="s">
        <v>725</v>
      </c>
    </row>
    <row r="4" spans="1:7" x14ac:dyDescent="0.25">
      <c r="A4" s="276"/>
      <c r="B4" s="7" t="s">
        <v>158</v>
      </c>
      <c r="C4" s="14">
        <f t="shared" si="0"/>
        <v>3281.2799999999997</v>
      </c>
      <c r="D4" s="14">
        <f t="shared" si="1"/>
        <v>3315.46</v>
      </c>
      <c r="E4" s="14">
        <f t="shared" si="2"/>
        <v>3349.64</v>
      </c>
      <c r="F4" s="5">
        <v>3418</v>
      </c>
      <c r="G4" s="15" t="s">
        <v>725</v>
      </c>
    </row>
    <row r="5" spans="1:7" x14ac:dyDescent="0.25">
      <c r="A5" s="276"/>
      <c r="B5" s="10" t="s">
        <v>159</v>
      </c>
      <c r="C5" s="14">
        <f t="shared" si="0"/>
        <v>4634.88</v>
      </c>
      <c r="D5" s="14">
        <f t="shared" si="1"/>
        <v>4683.16</v>
      </c>
      <c r="E5" s="14">
        <f t="shared" si="2"/>
        <v>4731.4399999999996</v>
      </c>
      <c r="F5" s="5">
        <v>4828</v>
      </c>
      <c r="G5" s="15" t="s">
        <v>725</v>
      </c>
    </row>
    <row r="6" spans="1:7" x14ac:dyDescent="0.25">
      <c r="A6" s="276"/>
      <c r="B6" s="10" t="s">
        <v>160</v>
      </c>
      <c r="C6" s="14">
        <f t="shared" si="0"/>
        <v>5001.5999999999995</v>
      </c>
      <c r="D6" s="14">
        <f t="shared" si="1"/>
        <v>5053.7</v>
      </c>
      <c r="E6" s="14">
        <f t="shared" si="2"/>
        <v>5105.8</v>
      </c>
      <c r="F6" s="5">
        <v>5210</v>
      </c>
      <c r="G6" s="15" t="s">
        <v>725</v>
      </c>
    </row>
    <row r="7" spans="1:7" x14ac:dyDescent="0.25">
      <c r="A7" s="276"/>
      <c r="B7" s="10" t="s">
        <v>161</v>
      </c>
      <c r="C7" s="14">
        <f t="shared" si="0"/>
        <v>5176.32</v>
      </c>
      <c r="D7" s="14">
        <f t="shared" si="1"/>
        <v>5230.24</v>
      </c>
      <c r="E7" s="14">
        <f t="shared" si="2"/>
        <v>5284.16</v>
      </c>
      <c r="F7" s="5">
        <v>5392</v>
      </c>
      <c r="G7" s="15" t="s">
        <v>725</v>
      </c>
    </row>
    <row r="8" spans="1:7" x14ac:dyDescent="0.25">
      <c r="A8" s="276"/>
      <c r="B8" s="7" t="s">
        <v>163</v>
      </c>
      <c r="C8" s="14">
        <f t="shared" si="0"/>
        <v>5395.2</v>
      </c>
      <c r="D8" s="14">
        <f t="shared" si="1"/>
        <v>5451.4</v>
      </c>
      <c r="E8" s="14">
        <f t="shared" si="2"/>
        <v>5507.5999999999995</v>
      </c>
      <c r="F8" s="5">
        <v>5620</v>
      </c>
      <c r="G8" s="15" t="s">
        <v>725</v>
      </c>
    </row>
    <row r="9" spans="1:7" x14ac:dyDescent="0.25">
      <c r="A9" s="276"/>
      <c r="B9" s="7" t="s">
        <v>164</v>
      </c>
      <c r="C9" s="14">
        <f t="shared" si="0"/>
        <v>3700.7999999999997</v>
      </c>
      <c r="D9" s="14">
        <f t="shared" si="1"/>
        <v>3739.35</v>
      </c>
      <c r="E9" s="14">
        <f t="shared" si="2"/>
        <v>3777.9</v>
      </c>
      <c r="F9" s="5">
        <v>3855</v>
      </c>
      <c r="G9" s="15" t="s">
        <v>725</v>
      </c>
    </row>
    <row r="10" spans="1:7" x14ac:dyDescent="0.25">
      <c r="A10" s="276"/>
      <c r="B10" s="7" t="s">
        <v>165</v>
      </c>
      <c r="C10" s="14">
        <f t="shared" si="0"/>
        <v>3794.8799999999997</v>
      </c>
      <c r="D10" s="14">
        <f t="shared" si="1"/>
        <v>3834.41</v>
      </c>
      <c r="E10" s="14">
        <f t="shared" si="2"/>
        <v>3873.94</v>
      </c>
      <c r="F10" s="5">
        <v>3953</v>
      </c>
      <c r="G10" s="15" t="s">
        <v>725</v>
      </c>
    </row>
    <row r="11" spans="1:7" x14ac:dyDescent="0.25">
      <c r="A11" s="276"/>
      <c r="B11" s="7" t="s">
        <v>453</v>
      </c>
      <c r="C11" s="14">
        <f t="shared" si="0"/>
        <v>4839.3599999999997</v>
      </c>
      <c r="D11" s="14">
        <f t="shared" si="1"/>
        <v>4889.7699999999995</v>
      </c>
      <c r="E11" s="14">
        <f t="shared" si="2"/>
        <v>4940.18</v>
      </c>
      <c r="F11" s="5">
        <v>5041</v>
      </c>
      <c r="G11" s="15" t="s">
        <v>725</v>
      </c>
    </row>
    <row r="12" spans="1:7" x14ac:dyDescent="0.25">
      <c r="A12" s="276"/>
      <c r="B12" s="7" t="s">
        <v>454</v>
      </c>
      <c r="C12" s="14">
        <f t="shared" si="0"/>
        <v>5070.72</v>
      </c>
      <c r="D12" s="14">
        <f t="shared" si="1"/>
        <v>5123.54</v>
      </c>
      <c r="E12" s="14">
        <f t="shared" si="2"/>
        <v>5176.3599999999997</v>
      </c>
      <c r="F12" s="5">
        <v>5282</v>
      </c>
      <c r="G12" s="15" t="s">
        <v>725</v>
      </c>
    </row>
    <row r="13" spans="1:7" x14ac:dyDescent="0.25">
      <c r="A13" s="276"/>
      <c r="B13" s="7" t="s">
        <v>761</v>
      </c>
      <c r="C13" s="14">
        <f t="shared" si="0"/>
        <v>5345.28</v>
      </c>
      <c r="D13" s="14">
        <f t="shared" si="1"/>
        <v>5400.96</v>
      </c>
      <c r="E13" s="14">
        <f t="shared" si="2"/>
        <v>5456.64</v>
      </c>
      <c r="F13" s="5">
        <v>5568</v>
      </c>
      <c r="G13" s="15" t="s">
        <v>725</v>
      </c>
    </row>
    <row r="14" spans="1:7" x14ac:dyDescent="0.25">
      <c r="A14" s="276"/>
      <c r="B14" s="7" t="s">
        <v>455</v>
      </c>
      <c r="C14" s="14">
        <f t="shared" si="0"/>
        <v>5521.92</v>
      </c>
      <c r="D14" s="14">
        <f>F14*0.97</f>
        <v>5579.44</v>
      </c>
      <c r="E14" s="14">
        <f>F14*0.98</f>
        <v>5636.96</v>
      </c>
      <c r="F14" s="5">
        <v>5752</v>
      </c>
      <c r="G14" s="15" t="s">
        <v>725</v>
      </c>
    </row>
    <row r="15" spans="1:7" x14ac:dyDescent="0.25">
      <c r="A15" s="276"/>
      <c r="B15" s="206" t="s">
        <v>456</v>
      </c>
      <c r="C15" s="5">
        <f t="shared" si="0"/>
        <v>4349.76</v>
      </c>
      <c r="D15" s="5">
        <f>F15*0.97</f>
        <v>4395.07</v>
      </c>
      <c r="E15" s="5">
        <f>F15*0.98</f>
        <v>4440.38</v>
      </c>
      <c r="F15" s="5">
        <v>4531</v>
      </c>
      <c r="G15" s="6" t="s">
        <v>725</v>
      </c>
    </row>
    <row r="16" spans="1:7" x14ac:dyDescent="0.25">
      <c r="A16" s="276"/>
      <c r="B16" s="206" t="s">
        <v>457</v>
      </c>
      <c r="C16" s="5">
        <f t="shared" si="0"/>
        <v>4406.3999999999996</v>
      </c>
      <c r="D16" s="5">
        <f t="shared" si="1"/>
        <v>4452.3</v>
      </c>
      <c r="E16" s="5">
        <f t="shared" si="2"/>
        <v>4498.2</v>
      </c>
      <c r="F16" s="5">
        <v>4590</v>
      </c>
      <c r="G16" s="6" t="s">
        <v>725</v>
      </c>
    </row>
    <row r="17" spans="1:7" x14ac:dyDescent="0.25">
      <c r="A17" s="325" t="s">
        <v>186</v>
      </c>
      <c r="B17" s="325"/>
      <c r="C17" s="325"/>
      <c r="D17" s="325"/>
      <c r="E17" s="325"/>
      <c r="F17" s="325"/>
      <c r="G17" s="325"/>
    </row>
    <row r="18" spans="1:7" ht="33.75" x14ac:dyDescent="0.25">
      <c r="B18" s="1" t="s">
        <v>791</v>
      </c>
      <c r="C18" s="1" t="s">
        <v>792</v>
      </c>
      <c r="D18" s="1" t="s">
        <v>793</v>
      </c>
      <c r="E18" s="1" t="s">
        <v>794</v>
      </c>
      <c r="F18" s="2" t="s">
        <v>723</v>
      </c>
      <c r="G18" s="1" t="s">
        <v>724</v>
      </c>
    </row>
    <row r="19" spans="1:7" ht="60" customHeight="1" x14ac:dyDescent="0.25">
      <c r="A19" s="22"/>
      <c r="B19" s="206" t="s">
        <v>1011</v>
      </c>
      <c r="C19" s="14">
        <v>312</v>
      </c>
      <c r="D19" s="14">
        <f t="shared" ref="D19:D24" si="3">F19*0.97</f>
        <v>315.25</v>
      </c>
      <c r="E19" s="14">
        <f>F19*0.98</f>
        <v>318.5</v>
      </c>
      <c r="F19" s="5">
        <v>325</v>
      </c>
      <c r="G19" s="15" t="s">
        <v>725</v>
      </c>
    </row>
    <row r="20" spans="1:7" ht="60" customHeight="1" x14ac:dyDescent="0.25">
      <c r="A20" s="22"/>
      <c r="B20" s="206" t="s">
        <v>246</v>
      </c>
      <c r="C20" s="14">
        <f t="shared" ref="C20:C57" si="4">F20*0.96</f>
        <v>0</v>
      </c>
      <c r="D20" s="14">
        <f t="shared" si="3"/>
        <v>0</v>
      </c>
      <c r="E20" s="14">
        <f>F20*0.98</f>
        <v>0</v>
      </c>
      <c r="F20" s="5">
        <v>0</v>
      </c>
      <c r="G20" s="15" t="s">
        <v>725</v>
      </c>
    </row>
    <row r="21" spans="1:7" ht="60" customHeight="1" x14ac:dyDescent="0.25">
      <c r="A21" s="123"/>
      <c r="B21" s="206" t="s">
        <v>533</v>
      </c>
      <c r="C21" s="14">
        <f t="shared" si="4"/>
        <v>547.19999999999993</v>
      </c>
      <c r="D21" s="14">
        <f t="shared" si="3"/>
        <v>552.9</v>
      </c>
      <c r="E21" s="14">
        <f t="shared" ref="E21:E28" si="5">F21*0.98</f>
        <v>558.6</v>
      </c>
      <c r="F21" s="5">
        <v>570</v>
      </c>
      <c r="G21" s="15" t="s">
        <v>725</v>
      </c>
    </row>
    <row r="22" spans="1:7" ht="49.5" customHeight="1" x14ac:dyDescent="0.25">
      <c r="B22" s="206" t="s">
        <v>528</v>
      </c>
      <c r="C22" s="14">
        <f t="shared" si="4"/>
        <v>0</v>
      </c>
      <c r="D22" s="14">
        <f t="shared" si="3"/>
        <v>0</v>
      </c>
      <c r="E22" s="14">
        <v>0</v>
      </c>
      <c r="F22" s="5">
        <v>0</v>
      </c>
      <c r="G22" s="15"/>
    </row>
    <row r="23" spans="1:7" ht="59.25" customHeight="1" x14ac:dyDescent="0.25">
      <c r="A23" s="200"/>
      <c r="B23" s="7" t="s">
        <v>154</v>
      </c>
      <c r="C23" s="14">
        <f t="shared" si="4"/>
        <v>105.6</v>
      </c>
      <c r="D23" s="14">
        <f t="shared" si="3"/>
        <v>106.7</v>
      </c>
      <c r="E23" s="14">
        <f t="shared" si="5"/>
        <v>107.8</v>
      </c>
      <c r="F23" s="5">
        <v>110</v>
      </c>
      <c r="G23" s="15" t="s">
        <v>725</v>
      </c>
    </row>
    <row r="24" spans="1:7" ht="16.5" customHeight="1" x14ac:dyDescent="0.25">
      <c r="A24" s="291"/>
      <c r="B24" s="205" t="s">
        <v>1275</v>
      </c>
      <c r="C24" s="14">
        <f t="shared" si="4"/>
        <v>276</v>
      </c>
      <c r="D24" s="14">
        <f t="shared" si="3"/>
        <v>278.875</v>
      </c>
      <c r="E24" s="14">
        <f t="shared" si="5"/>
        <v>281.75</v>
      </c>
      <c r="F24" s="5">
        <v>287.5</v>
      </c>
      <c r="G24" s="15" t="s">
        <v>458</v>
      </c>
    </row>
    <row r="25" spans="1:7" x14ac:dyDescent="0.25">
      <c r="A25" s="287"/>
      <c r="B25" s="7" t="s">
        <v>770</v>
      </c>
      <c r="C25" s="14">
        <f t="shared" si="4"/>
        <v>358.08</v>
      </c>
      <c r="D25" s="14">
        <f t="shared" ref="D25:D47" si="6">F25*0.97</f>
        <v>361.81</v>
      </c>
      <c r="E25" s="14">
        <f t="shared" si="5"/>
        <v>365.54</v>
      </c>
      <c r="F25" s="5">
        <v>373</v>
      </c>
      <c r="G25" s="15" t="s">
        <v>458</v>
      </c>
    </row>
    <row r="26" spans="1:7" x14ac:dyDescent="0.25">
      <c r="A26" s="287"/>
      <c r="B26" s="7" t="s">
        <v>1020</v>
      </c>
      <c r="C26" s="14">
        <f>F26*0.96</f>
        <v>317.76</v>
      </c>
      <c r="D26" s="14">
        <f>F26*0.97</f>
        <v>321.07</v>
      </c>
      <c r="E26" s="14">
        <f>F26*0.98</f>
        <v>324.38</v>
      </c>
      <c r="F26" s="5">
        <v>331</v>
      </c>
      <c r="G26" s="15" t="s">
        <v>458</v>
      </c>
    </row>
    <row r="27" spans="1:7" x14ac:dyDescent="0.25">
      <c r="A27" s="287"/>
      <c r="B27" s="7" t="s">
        <v>771</v>
      </c>
      <c r="C27" s="14">
        <f>F27*0.96</f>
        <v>298.56</v>
      </c>
      <c r="D27" s="14">
        <f>F27*0.97</f>
        <v>301.67</v>
      </c>
      <c r="E27" s="14">
        <f>F27*0.98</f>
        <v>304.77999999999997</v>
      </c>
      <c r="F27" s="5">
        <v>311</v>
      </c>
      <c r="G27" s="15" t="s">
        <v>458</v>
      </c>
    </row>
    <row r="28" spans="1:7" x14ac:dyDescent="0.25">
      <c r="A28" s="287"/>
      <c r="B28" s="7" t="s">
        <v>1274</v>
      </c>
      <c r="C28" s="14">
        <f t="shared" si="4"/>
        <v>286.08</v>
      </c>
      <c r="D28" s="14">
        <f t="shared" si="6"/>
        <v>289.06</v>
      </c>
      <c r="E28" s="14">
        <f t="shared" si="5"/>
        <v>292.04000000000002</v>
      </c>
      <c r="F28" s="5">
        <v>298</v>
      </c>
      <c r="G28" s="15" t="s">
        <v>458</v>
      </c>
    </row>
    <row r="29" spans="1:7" x14ac:dyDescent="0.25">
      <c r="A29" s="287"/>
      <c r="B29" s="7" t="s">
        <v>1057</v>
      </c>
      <c r="C29" s="14">
        <f t="shared" si="4"/>
        <v>377.28</v>
      </c>
      <c r="D29" s="14">
        <f t="shared" si="6"/>
        <v>381.21</v>
      </c>
      <c r="E29" s="14">
        <f>F29*0.99</f>
        <v>389.07</v>
      </c>
      <c r="F29" s="5">
        <v>393</v>
      </c>
      <c r="G29" s="15" t="s">
        <v>725</v>
      </c>
    </row>
    <row r="30" spans="1:7" x14ac:dyDescent="0.25">
      <c r="A30" s="287"/>
      <c r="B30" s="7" t="s">
        <v>1067</v>
      </c>
      <c r="C30" s="14">
        <f>F30*0.96</f>
        <v>446.4</v>
      </c>
      <c r="D30" s="14">
        <f>F30*0.97</f>
        <v>451.05</v>
      </c>
      <c r="E30" s="14">
        <f>F30*0.98</f>
        <v>455.7</v>
      </c>
      <c r="F30" s="5">
        <v>465</v>
      </c>
      <c r="G30" s="15" t="s">
        <v>725</v>
      </c>
    </row>
    <row r="31" spans="1:7" x14ac:dyDescent="0.25">
      <c r="A31" s="287"/>
      <c r="B31" s="7" t="s">
        <v>1023</v>
      </c>
      <c r="C31" s="14">
        <f t="shared" si="4"/>
        <v>403.2</v>
      </c>
      <c r="D31" s="14">
        <f t="shared" si="6"/>
        <v>407.4</v>
      </c>
      <c r="E31" s="14">
        <f t="shared" ref="E31:E47" si="7">F31*0.98</f>
        <v>411.59999999999997</v>
      </c>
      <c r="F31" s="5">
        <v>420</v>
      </c>
      <c r="G31" s="15" t="s">
        <v>725</v>
      </c>
    </row>
    <row r="32" spans="1:7" x14ac:dyDescent="0.25">
      <c r="A32" s="287"/>
      <c r="B32" s="7" t="s">
        <v>1177</v>
      </c>
      <c r="C32" s="14">
        <f>F32*0.96</f>
        <v>431.03999999999996</v>
      </c>
      <c r="D32" s="14">
        <f>F32*0.97</f>
        <v>435.53</v>
      </c>
      <c r="E32" s="14">
        <f>F32*0.98</f>
        <v>440.02</v>
      </c>
      <c r="F32" s="5">
        <v>449</v>
      </c>
      <c r="G32" s="15" t="s">
        <v>725</v>
      </c>
    </row>
    <row r="33" spans="1:7" ht="22.5" x14ac:dyDescent="0.25">
      <c r="A33" s="287"/>
      <c r="B33" s="7" t="s">
        <v>1024</v>
      </c>
      <c r="C33" s="14">
        <f t="shared" si="4"/>
        <v>0</v>
      </c>
      <c r="D33" s="14">
        <f t="shared" si="6"/>
        <v>0</v>
      </c>
      <c r="E33" s="14">
        <f t="shared" si="7"/>
        <v>0</v>
      </c>
      <c r="F33" s="5">
        <v>0</v>
      </c>
      <c r="G33" s="15"/>
    </row>
    <row r="34" spans="1:7" x14ac:dyDescent="0.25">
      <c r="A34" s="287"/>
      <c r="B34" s="7" t="s">
        <v>1060</v>
      </c>
      <c r="C34" s="14">
        <f>F34*0.96</f>
        <v>0</v>
      </c>
      <c r="D34" s="14">
        <f>F34*0.97</f>
        <v>0</v>
      </c>
      <c r="E34" s="14">
        <f>F34*0.98</f>
        <v>0</v>
      </c>
      <c r="F34" s="5">
        <v>0</v>
      </c>
      <c r="G34" s="15" t="s">
        <v>725</v>
      </c>
    </row>
    <row r="35" spans="1:7" x14ac:dyDescent="0.25">
      <c r="A35" s="287"/>
      <c r="B35" s="7" t="s">
        <v>1139</v>
      </c>
      <c r="C35" s="14">
        <f t="shared" si="4"/>
        <v>0</v>
      </c>
      <c r="D35" s="14">
        <f t="shared" si="6"/>
        <v>0</v>
      </c>
      <c r="E35" s="14">
        <f t="shared" si="7"/>
        <v>0</v>
      </c>
      <c r="F35" s="5">
        <v>0</v>
      </c>
      <c r="G35" s="15" t="s">
        <v>725</v>
      </c>
    </row>
    <row r="36" spans="1:7" x14ac:dyDescent="0.25">
      <c r="A36" s="287"/>
      <c r="B36" s="10" t="s">
        <v>779</v>
      </c>
      <c r="C36" s="5">
        <f t="shared" si="4"/>
        <v>19.2</v>
      </c>
      <c r="D36" s="5">
        <f t="shared" si="6"/>
        <v>19.399999999999999</v>
      </c>
      <c r="E36" s="5">
        <f t="shared" si="7"/>
        <v>19.600000000000001</v>
      </c>
      <c r="F36" s="5">
        <v>20</v>
      </c>
      <c r="G36" s="6" t="s">
        <v>725</v>
      </c>
    </row>
    <row r="37" spans="1:7" x14ac:dyDescent="0.25">
      <c r="A37" s="287"/>
      <c r="B37" s="7" t="s">
        <v>1058</v>
      </c>
      <c r="C37" s="14">
        <f>F37*0.96</f>
        <v>475.2</v>
      </c>
      <c r="D37" s="14">
        <f>F37*0.97</f>
        <v>480.15</v>
      </c>
      <c r="E37" s="14">
        <f>F37*0.98</f>
        <v>485.09999999999997</v>
      </c>
      <c r="F37" s="5">
        <v>495</v>
      </c>
      <c r="G37" s="15" t="s">
        <v>725</v>
      </c>
    </row>
    <row r="38" spans="1:7" x14ac:dyDescent="0.25">
      <c r="A38" s="288"/>
      <c r="B38" s="7" t="s">
        <v>1183</v>
      </c>
      <c r="C38" s="14">
        <f t="shared" si="4"/>
        <v>369.59999999999997</v>
      </c>
      <c r="D38" s="14">
        <f t="shared" si="6"/>
        <v>373.45</v>
      </c>
      <c r="E38" s="14">
        <f t="shared" si="7"/>
        <v>377.3</v>
      </c>
      <c r="F38" s="5">
        <v>385</v>
      </c>
      <c r="G38" s="15" t="s">
        <v>725</v>
      </c>
    </row>
    <row r="39" spans="1:7" ht="31.5" customHeight="1" x14ac:dyDescent="0.25">
      <c r="A39" s="156"/>
      <c r="B39" s="19" t="s">
        <v>991</v>
      </c>
      <c r="C39" s="14">
        <f t="shared" si="4"/>
        <v>18.48</v>
      </c>
      <c r="D39" s="14">
        <f t="shared" si="6"/>
        <v>18.672499999999999</v>
      </c>
      <c r="E39" s="14">
        <f t="shared" si="7"/>
        <v>18.864999999999998</v>
      </c>
      <c r="F39" s="5">
        <v>19.25</v>
      </c>
      <c r="G39" s="15"/>
    </row>
    <row r="40" spans="1:7" ht="31.15" customHeight="1" x14ac:dyDescent="0.25">
      <c r="A40" s="156"/>
      <c r="B40" s="19" t="s">
        <v>992</v>
      </c>
      <c r="C40" s="14">
        <f t="shared" si="4"/>
        <v>21.983999999999998</v>
      </c>
      <c r="D40" s="14">
        <f t="shared" si="6"/>
        <v>22.212999999999997</v>
      </c>
      <c r="E40" s="14">
        <f t="shared" si="7"/>
        <v>22.441999999999997</v>
      </c>
      <c r="F40" s="5">
        <v>22.9</v>
      </c>
      <c r="G40" s="15"/>
    </row>
    <row r="41" spans="1:7" ht="33.6" customHeight="1" x14ac:dyDescent="0.25">
      <c r="A41" s="156"/>
      <c r="B41" s="19" t="s">
        <v>990</v>
      </c>
      <c r="C41" s="14">
        <f>F41*0.96</f>
        <v>15.743999999999998</v>
      </c>
      <c r="D41" s="14">
        <f>F41*0.97</f>
        <v>15.907999999999998</v>
      </c>
      <c r="E41" s="14">
        <f>F41*0.98</f>
        <v>16.071999999999999</v>
      </c>
      <c r="F41" s="5">
        <v>16.399999999999999</v>
      </c>
      <c r="G41" s="15"/>
    </row>
    <row r="42" spans="1:7" ht="31.9" customHeight="1" x14ac:dyDescent="0.25">
      <c r="A42" s="22"/>
      <c r="B42" s="19" t="s">
        <v>993</v>
      </c>
      <c r="C42" s="14">
        <f>F42*0.96</f>
        <v>24</v>
      </c>
      <c r="D42" s="14">
        <f>F42*0.97</f>
        <v>24.25</v>
      </c>
      <c r="E42" s="14">
        <f>F42*0.98</f>
        <v>24.5</v>
      </c>
      <c r="F42" s="5">
        <v>25</v>
      </c>
      <c r="G42" s="15" t="s">
        <v>725</v>
      </c>
    </row>
    <row r="43" spans="1:7" ht="45.75" customHeight="1" x14ac:dyDescent="0.25">
      <c r="A43" s="22"/>
      <c r="B43" s="7" t="s">
        <v>590</v>
      </c>
      <c r="C43" s="14">
        <f t="shared" si="4"/>
        <v>73.92</v>
      </c>
      <c r="D43" s="14">
        <f t="shared" si="6"/>
        <v>74.69</v>
      </c>
      <c r="E43" s="14">
        <f t="shared" si="7"/>
        <v>75.459999999999994</v>
      </c>
      <c r="F43" s="5">
        <v>77</v>
      </c>
      <c r="G43" s="15" t="s">
        <v>725</v>
      </c>
    </row>
    <row r="44" spans="1:7" ht="46.5" customHeight="1" x14ac:dyDescent="0.25">
      <c r="A44" s="22"/>
      <c r="B44" s="7" t="s">
        <v>470</v>
      </c>
      <c r="C44" s="14">
        <f t="shared" si="4"/>
        <v>71.039999999999992</v>
      </c>
      <c r="D44" s="14">
        <f t="shared" si="6"/>
        <v>71.78</v>
      </c>
      <c r="E44" s="14">
        <f t="shared" si="7"/>
        <v>72.52</v>
      </c>
      <c r="F44" s="5">
        <v>74</v>
      </c>
      <c r="G44" s="15" t="s">
        <v>725</v>
      </c>
    </row>
    <row r="45" spans="1:7" x14ac:dyDescent="0.25">
      <c r="A45" s="291"/>
      <c r="B45" s="7" t="s">
        <v>419</v>
      </c>
      <c r="C45" s="14">
        <f t="shared" si="4"/>
        <v>38.591999999999999</v>
      </c>
      <c r="D45" s="14">
        <f t="shared" si="6"/>
        <v>38.994</v>
      </c>
      <c r="E45" s="14">
        <f t="shared" si="7"/>
        <v>39.396000000000001</v>
      </c>
      <c r="F45" s="5">
        <v>40.200000000000003</v>
      </c>
      <c r="G45" s="15" t="s">
        <v>725</v>
      </c>
    </row>
    <row r="46" spans="1:7" x14ac:dyDescent="0.25">
      <c r="A46" s="287"/>
      <c r="B46" s="7" t="s">
        <v>32</v>
      </c>
      <c r="C46" s="14">
        <f t="shared" si="4"/>
        <v>0</v>
      </c>
      <c r="D46" s="14">
        <f t="shared" si="6"/>
        <v>0</v>
      </c>
      <c r="E46" s="14">
        <f t="shared" si="7"/>
        <v>0</v>
      </c>
      <c r="F46" s="5">
        <v>0</v>
      </c>
      <c r="G46" s="15"/>
    </row>
    <row r="47" spans="1:7" x14ac:dyDescent="0.25">
      <c r="A47" s="288"/>
      <c r="B47" s="7" t="s">
        <v>420</v>
      </c>
      <c r="C47" s="14">
        <f t="shared" si="4"/>
        <v>54.432000000000002</v>
      </c>
      <c r="D47" s="14">
        <f t="shared" si="6"/>
        <v>54.999000000000002</v>
      </c>
      <c r="E47" s="14">
        <f t="shared" si="7"/>
        <v>55.566000000000003</v>
      </c>
      <c r="F47" s="5">
        <v>56.7</v>
      </c>
      <c r="G47" s="15" t="s">
        <v>725</v>
      </c>
    </row>
    <row r="48" spans="1:7" x14ac:dyDescent="0.25">
      <c r="A48" s="291"/>
      <c r="B48" s="19" t="s">
        <v>233</v>
      </c>
      <c r="C48" s="14">
        <f t="shared" si="4"/>
        <v>58.463999999999999</v>
      </c>
      <c r="D48" s="14">
        <f t="shared" ref="D48:D112" si="8">F48*0.97</f>
        <v>59.073</v>
      </c>
      <c r="E48" s="14">
        <f t="shared" ref="E48:E112" si="9">F48*0.98</f>
        <v>59.681999999999995</v>
      </c>
      <c r="F48" s="5">
        <v>60.9</v>
      </c>
      <c r="G48" s="15" t="s">
        <v>725</v>
      </c>
    </row>
    <row r="49" spans="1:7" x14ac:dyDescent="0.25">
      <c r="A49" s="287"/>
      <c r="B49" s="19" t="s">
        <v>1484</v>
      </c>
      <c r="C49" s="14">
        <f t="shared" si="4"/>
        <v>59.519999999999996</v>
      </c>
      <c r="D49" s="14">
        <f t="shared" si="8"/>
        <v>60.14</v>
      </c>
      <c r="E49" s="14">
        <f t="shared" si="9"/>
        <v>60.76</v>
      </c>
      <c r="F49" s="5">
        <v>62</v>
      </c>
      <c r="G49" s="15" t="s">
        <v>725</v>
      </c>
    </row>
    <row r="50" spans="1:7" x14ac:dyDescent="0.25">
      <c r="A50" s="287"/>
      <c r="B50" s="7" t="s">
        <v>1012</v>
      </c>
      <c r="C50" s="14">
        <f>F50*0.96</f>
        <v>60.48</v>
      </c>
      <c r="D50" s="14">
        <f>F50*0.97</f>
        <v>61.11</v>
      </c>
      <c r="E50" s="14">
        <f>F50*0.98</f>
        <v>61.74</v>
      </c>
      <c r="F50" s="5">
        <v>63</v>
      </c>
      <c r="G50" s="15" t="s">
        <v>725</v>
      </c>
    </row>
    <row r="51" spans="1:7" x14ac:dyDescent="0.25">
      <c r="A51" s="287"/>
      <c r="B51" s="7" t="s">
        <v>234</v>
      </c>
      <c r="C51" s="14">
        <f t="shared" si="4"/>
        <v>76.895999999999987</v>
      </c>
      <c r="D51" s="14">
        <f t="shared" si="8"/>
        <v>77.696999999999989</v>
      </c>
      <c r="E51" s="14">
        <f t="shared" si="9"/>
        <v>78.49799999999999</v>
      </c>
      <c r="F51" s="5">
        <v>80.099999999999994</v>
      </c>
      <c r="G51" s="15" t="s">
        <v>725</v>
      </c>
    </row>
    <row r="52" spans="1:7" x14ac:dyDescent="0.25">
      <c r="A52" s="287"/>
      <c r="B52" s="7" t="s">
        <v>1037</v>
      </c>
      <c r="C52" s="14">
        <f>F52*0.96</f>
        <v>73.92</v>
      </c>
      <c r="D52" s="14">
        <f>F52*0.97</f>
        <v>74.69</v>
      </c>
      <c r="E52" s="14">
        <f>F52*0.98</f>
        <v>75.459999999999994</v>
      </c>
      <c r="F52" s="5">
        <v>77</v>
      </c>
      <c r="G52" s="15" t="s">
        <v>725</v>
      </c>
    </row>
    <row r="53" spans="1:7" x14ac:dyDescent="0.25">
      <c r="A53" s="287"/>
      <c r="B53" s="204" t="s">
        <v>1276</v>
      </c>
      <c r="C53" s="14">
        <f>F53*0.96</f>
        <v>68.543999999999997</v>
      </c>
      <c r="D53" s="14">
        <f>F53*0.97</f>
        <v>69.25800000000001</v>
      </c>
      <c r="E53" s="14">
        <f>F53*0.98</f>
        <v>69.972000000000008</v>
      </c>
      <c r="F53" s="5">
        <v>71.400000000000006</v>
      </c>
      <c r="G53" s="15" t="s">
        <v>725</v>
      </c>
    </row>
    <row r="54" spans="1:7" x14ac:dyDescent="0.25">
      <c r="A54" s="287"/>
      <c r="B54" s="7" t="s">
        <v>235</v>
      </c>
      <c r="C54" s="14">
        <f t="shared" si="4"/>
        <v>99.84</v>
      </c>
      <c r="D54" s="14">
        <f>F54*0.97</f>
        <v>100.88</v>
      </c>
      <c r="E54" s="14">
        <f>F54*0.98</f>
        <v>101.92</v>
      </c>
      <c r="F54" s="5">
        <v>104</v>
      </c>
      <c r="G54" s="15" t="s">
        <v>725</v>
      </c>
    </row>
    <row r="55" spans="1:7" x14ac:dyDescent="0.25">
      <c r="A55" s="287"/>
      <c r="B55" s="7" t="s">
        <v>418</v>
      </c>
      <c r="C55" s="14">
        <f t="shared" si="4"/>
        <v>102.72</v>
      </c>
      <c r="D55" s="14">
        <f t="shared" si="8"/>
        <v>103.78999999999999</v>
      </c>
      <c r="E55" s="14">
        <f t="shared" si="9"/>
        <v>104.86</v>
      </c>
      <c r="F55" s="5">
        <v>107</v>
      </c>
      <c r="G55" s="15"/>
    </row>
    <row r="56" spans="1:7" ht="42.75" customHeight="1" x14ac:dyDescent="0.25">
      <c r="A56" s="291"/>
      <c r="B56" s="7" t="s">
        <v>236</v>
      </c>
      <c r="C56" s="14">
        <f t="shared" si="4"/>
        <v>0</v>
      </c>
      <c r="D56" s="14">
        <f t="shared" si="8"/>
        <v>0</v>
      </c>
      <c r="E56" s="14">
        <f t="shared" si="9"/>
        <v>0</v>
      </c>
      <c r="F56" s="5">
        <v>0</v>
      </c>
      <c r="G56" s="15" t="s">
        <v>725</v>
      </c>
    </row>
    <row r="57" spans="1:7" ht="20.25" customHeight="1" x14ac:dyDescent="0.25">
      <c r="A57" s="288"/>
      <c r="B57" s="7" t="s">
        <v>237</v>
      </c>
      <c r="C57" s="14">
        <f t="shared" si="4"/>
        <v>0</v>
      </c>
      <c r="D57" s="14">
        <f t="shared" si="8"/>
        <v>0</v>
      </c>
      <c r="E57" s="14">
        <f t="shared" si="9"/>
        <v>0</v>
      </c>
      <c r="F57" s="5">
        <v>0</v>
      </c>
      <c r="G57" s="15" t="s">
        <v>725</v>
      </c>
    </row>
    <row r="58" spans="1:7" ht="50.25" customHeight="1" x14ac:dyDescent="0.25">
      <c r="A58" s="119"/>
      <c r="B58" s="7" t="s">
        <v>1277</v>
      </c>
      <c r="C58" s="14">
        <f t="shared" ref="C58:C91" si="10">F58*0.96</f>
        <v>10.559999999999999</v>
      </c>
      <c r="D58" s="14">
        <f t="shared" si="8"/>
        <v>10.67</v>
      </c>
      <c r="E58" s="14">
        <f t="shared" si="9"/>
        <v>10.78</v>
      </c>
      <c r="F58" s="5">
        <v>11</v>
      </c>
      <c r="G58" s="6">
        <v>4</v>
      </c>
    </row>
    <row r="59" spans="1:7" ht="41.25" customHeight="1" x14ac:dyDescent="0.25">
      <c r="A59" s="22"/>
      <c r="B59" s="7" t="s">
        <v>452</v>
      </c>
      <c r="C59" s="14">
        <f t="shared" si="10"/>
        <v>7.2959999999999994</v>
      </c>
      <c r="D59" s="14">
        <f>F59*0.97</f>
        <v>7.3719999999999999</v>
      </c>
      <c r="E59" s="14">
        <f>F59*0.98</f>
        <v>7.4479999999999995</v>
      </c>
      <c r="F59" s="5">
        <v>7.6</v>
      </c>
      <c r="G59" s="6" t="s">
        <v>725</v>
      </c>
    </row>
    <row r="60" spans="1:7" x14ac:dyDescent="0.25">
      <c r="A60" s="287"/>
      <c r="B60" s="7" t="s">
        <v>272</v>
      </c>
      <c r="C60" s="14">
        <f t="shared" si="10"/>
        <v>13.391999999999999</v>
      </c>
      <c r="D60" s="14">
        <f t="shared" si="8"/>
        <v>13.531499999999999</v>
      </c>
      <c r="E60" s="14">
        <f t="shared" si="9"/>
        <v>13.670999999999999</v>
      </c>
      <c r="F60" s="5">
        <v>13.95</v>
      </c>
      <c r="G60" s="6">
        <v>400</v>
      </c>
    </row>
    <row r="61" spans="1:7" ht="22.5" customHeight="1" x14ac:dyDescent="0.25">
      <c r="A61" s="288"/>
      <c r="B61" s="7" t="s">
        <v>273</v>
      </c>
      <c r="C61" s="14">
        <f t="shared" si="10"/>
        <v>15.436799999999998</v>
      </c>
      <c r="D61" s="14">
        <f t="shared" si="8"/>
        <v>15.597599999999998</v>
      </c>
      <c r="E61" s="14">
        <f t="shared" si="9"/>
        <v>15.758399999999998</v>
      </c>
      <c r="F61" s="11">
        <v>16.079999999999998</v>
      </c>
      <c r="G61" s="6">
        <v>250</v>
      </c>
    </row>
    <row r="62" spans="1:7" x14ac:dyDescent="0.25">
      <c r="A62" s="287"/>
      <c r="B62" s="7" t="s">
        <v>179</v>
      </c>
      <c r="C62" s="14">
        <f t="shared" si="10"/>
        <v>27.599999999999998</v>
      </c>
      <c r="D62" s="14">
        <f>F62*0.97</f>
        <v>27.887499999999999</v>
      </c>
      <c r="E62" s="14">
        <f>F62*0.98</f>
        <v>28.175000000000001</v>
      </c>
      <c r="F62" s="5">
        <v>28.75</v>
      </c>
      <c r="G62" s="15" t="s">
        <v>190</v>
      </c>
    </row>
    <row r="63" spans="1:7" x14ac:dyDescent="0.25">
      <c r="A63" s="287"/>
      <c r="B63" s="7" t="s">
        <v>180</v>
      </c>
      <c r="C63" s="14">
        <f t="shared" si="10"/>
        <v>30.883200000000002</v>
      </c>
      <c r="D63" s="14">
        <f t="shared" si="8"/>
        <v>31.204900000000002</v>
      </c>
      <c r="E63" s="14">
        <f t="shared" si="9"/>
        <v>31.526600000000002</v>
      </c>
      <c r="F63" s="5">
        <v>32.17</v>
      </c>
      <c r="G63" s="15" t="s">
        <v>190</v>
      </c>
    </row>
    <row r="64" spans="1:7" x14ac:dyDescent="0.25">
      <c r="A64" s="287"/>
      <c r="B64" s="7" t="s">
        <v>181</v>
      </c>
      <c r="C64" s="14">
        <f t="shared" si="10"/>
        <v>24.652799999999999</v>
      </c>
      <c r="D64" s="14">
        <f t="shared" si="8"/>
        <v>24.909599999999998</v>
      </c>
      <c r="E64" s="14">
        <f t="shared" si="9"/>
        <v>25.166399999999999</v>
      </c>
      <c r="F64" s="5">
        <v>25.68</v>
      </c>
      <c r="G64" s="15" t="s">
        <v>191</v>
      </c>
    </row>
    <row r="65" spans="1:7" x14ac:dyDescent="0.25">
      <c r="A65" s="287"/>
      <c r="B65" s="7" t="s">
        <v>997</v>
      </c>
      <c r="C65" s="14">
        <f>F65*0.96</f>
        <v>26.88</v>
      </c>
      <c r="D65" s="14">
        <f>F65*0.97</f>
        <v>27.16</v>
      </c>
      <c r="E65" s="14">
        <f>F65*0.98</f>
        <v>27.439999999999998</v>
      </c>
      <c r="F65" s="5">
        <v>28</v>
      </c>
      <c r="G65" s="15" t="s">
        <v>191</v>
      </c>
    </row>
    <row r="66" spans="1:7" x14ac:dyDescent="0.25">
      <c r="A66" s="287"/>
      <c r="B66" s="7" t="s">
        <v>182</v>
      </c>
      <c r="C66" s="14">
        <f t="shared" si="10"/>
        <v>22.915199999999999</v>
      </c>
      <c r="D66" s="14">
        <f t="shared" si="8"/>
        <v>23.1539</v>
      </c>
      <c r="E66" s="14">
        <f t="shared" si="9"/>
        <v>23.392600000000002</v>
      </c>
      <c r="F66" s="5">
        <v>23.87</v>
      </c>
      <c r="G66" s="15" t="s">
        <v>192</v>
      </c>
    </row>
    <row r="67" spans="1:7" x14ac:dyDescent="0.25">
      <c r="A67" s="288"/>
      <c r="B67" s="7" t="s">
        <v>183</v>
      </c>
      <c r="C67" s="14">
        <f t="shared" si="10"/>
        <v>24.940799999999999</v>
      </c>
      <c r="D67" s="14">
        <f t="shared" si="8"/>
        <v>25.200600000000001</v>
      </c>
      <c r="E67" s="14">
        <f t="shared" si="9"/>
        <v>25.4604</v>
      </c>
      <c r="F67" s="5">
        <v>25.98</v>
      </c>
      <c r="G67" s="15" t="s">
        <v>192</v>
      </c>
    </row>
    <row r="68" spans="1:7" x14ac:dyDescent="0.25">
      <c r="A68" s="291"/>
      <c r="B68" s="7" t="s">
        <v>519</v>
      </c>
      <c r="C68" s="14">
        <f t="shared" si="10"/>
        <v>25.919999999999998</v>
      </c>
      <c r="D68" s="14">
        <f t="shared" si="8"/>
        <v>26.189999999999998</v>
      </c>
      <c r="E68" s="14">
        <f t="shared" si="9"/>
        <v>26.46</v>
      </c>
      <c r="F68" s="5">
        <v>27</v>
      </c>
      <c r="G68" s="15" t="s">
        <v>205</v>
      </c>
    </row>
    <row r="69" spans="1:7" x14ac:dyDescent="0.25">
      <c r="A69" s="287"/>
      <c r="B69" s="7" t="s">
        <v>184</v>
      </c>
      <c r="C69" s="14">
        <f t="shared" si="10"/>
        <v>30.912000000000003</v>
      </c>
      <c r="D69" s="14">
        <f t="shared" si="8"/>
        <v>31.234000000000002</v>
      </c>
      <c r="E69" s="14">
        <f t="shared" si="9"/>
        <v>31.556000000000001</v>
      </c>
      <c r="F69" s="5">
        <v>32.200000000000003</v>
      </c>
      <c r="G69" s="15" t="s">
        <v>205</v>
      </c>
    </row>
    <row r="70" spans="1:7" x14ac:dyDescent="0.25">
      <c r="A70" s="288"/>
      <c r="B70" s="7" t="s">
        <v>83</v>
      </c>
      <c r="C70" s="14">
        <f t="shared" si="10"/>
        <v>34.943999999999996</v>
      </c>
      <c r="D70" s="14">
        <f t="shared" si="8"/>
        <v>35.308</v>
      </c>
      <c r="E70" s="14">
        <f t="shared" si="9"/>
        <v>35.671999999999997</v>
      </c>
      <c r="F70" s="5">
        <v>36.4</v>
      </c>
      <c r="G70" s="15" t="s">
        <v>205</v>
      </c>
    </row>
    <row r="71" spans="1:7" ht="38.25" customHeight="1" x14ac:dyDescent="0.25">
      <c r="A71" s="201"/>
      <c r="B71" s="7" t="s">
        <v>689</v>
      </c>
      <c r="C71" s="14">
        <f t="shared" si="10"/>
        <v>25.123200000000001</v>
      </c>
      <c r="D71" s="14">
        <f t="shared" si="8"/>
        <v>25.384900000000002</v>
      </c>
      <c r="E71" s="14">
        <f t="shared" si="9"/>
        <v>25.646600000000003</v>
      </c>
      <c r="F71" s="5">
        <v>26.17</v>
      </c>
      <c r="G71" s="15" t="s">
        <v>167</v>
      </c>
    </row>
    <row r="72" spans="1:7" x14ac:dyDescent="0.25">
      <c r="A72" s="291"/>
      <c r="B72" s="7" t="s">
        <v>285</v>
      </c>
      <c r="C72" s="14">
        <f t="shared" si="10"/>
        <v>30.460799999999999</v>
      </c>
      <c r="D72" s="14">
        <f t="shared" si="8"/>
        <v>30.778099999999998</v>
      </c>
      <c r="E72" s="14">
        <f t="shared" si="9"/>
        <v>31.095400000000001</v>
      </c>
      <c r="F72" s="5">
        <v>31.73</v>
      </c>
      <c r="G72" s="15" t="s">
        <v>192</v>
      </c>
    </row>
    <row r="73" spans="1:7" x14ac:dyDescent="0.25">
      <c r="A73" s="287"/>
      <c r="B73" s="7" t="s">
        <v>406</v>
      </c>
      <c r="C73" s="14">
        <f t="shared" si="10"/>
        <v>33.119999999999997</v>
      </c>
      <c r="D73" s="14">
        <f>F73*0.97</f>
        <v>33.464999999999996</v>
      </c>
      <c r="E73" s="14">
        <f>F73*0.98</f>
        <v>33.81</v>
      </c>
      <c r="F73" s="5">
        <v>34.5</v>
      </c>
      <c r="G73" s="15" t="s">
        <v>192</v>
      </c>
    </row>
    <row r="74" spans="1:7" x14ac:dyDescent="0.25">
      <c r="A74" s="288"/>
      <c r="B74" s="7" t="s">
        <v>242</v>
      </c>
      <c r="C74" s="14">
        <f t="shared" si="10"/>
        <v>31.68</v>
      </c>
      <c r="D74" s="14">
        <f t="shared" si="8"/>
        <v>32.01</v>
      </c>
      <c r="E74" s="14">
        <f t="shared" si="9"/>
        <v>32.339999999999996</v>
      </c>
      <c r="F74" s="5">
        <v>33</v>
      </c>
      <c r="G74" s="15" t="s">
        <v>192</v>
      </c>
    </row>
    <row r="75" spans="1:7" ht="18.75" customHeight="1" x14ac:dyDescent="0.25">
      <c r="A75" s="291"/>
      <c r="B75" s="204" t="s">
        <v>1372</v>
      </c>
      <c r="C75" s="14">
        <f t="shared" si="10"/>
        <v>46.08</v>
      </c>
      <c r="D75" s="14">
        <f t="shared" si="8"/>
        <v>46.56</v>
      </c>
      <c r="E75" s="14">
        <f t="shared" si="9"/>
        <v>47.04</v>
      </c>
      <c r="F75" s="5">
        <v>48</v>
      </c>
      <c r="G75" s="15" t="s">
        <v>725</v>
      </c>
    </row>
    <row r="76" spans="1:7" ht="21" customHeight="1" x14ac:dyDescent="0.25">
      <c r="A76" s="287"/>
      <c r="B76" s="237" t="s">
        <v>1278</v>
      </c>
      <c r="C76" s="14">
        <f t="shared" ref="C76" si="11">F76*0.96</f>
        <v>53.0976</v>
      </c>
      <c r="D76" s="14">
        <f t="shared" ref="D76" si="12">F76*0.97</f>
        <v>53.650700000000001</v>
      </c>
      <c r="E76" s="14">
        <f t="shared" ref="E76" si="13">F76*0.98</f>
        <v>54.203800000000001</v>
      </c>
      <c r="F76" s="5">
        <v>55.31</v>
      </c>
      <c r="G76" s="15" t="s">
        <v>725</v>
      </c>
    </row>
    <row r="77" spans="1:7" ht="21" customHeight="1" x14ac:dyDescent="0.25">
      <c r="A77" s="285"/>
      <c r="B77" s="7" t="s">
        <v>243</v>
      </c>
      <c r="C77" s="14">
        <f t="shared" si="10"/>
        <v>48.345599999999997</v>
      </c>
      <c r="D77" s="14">
        <f t="shared" si="8"/>
        <v>48.849199999999996</v>
      </c>
      <c r="E77" s="14">
        <f t="shared" si="9"/>
        <v>49.352800000000002</v>
      </c>
      <c r="F77" s="5">
        <v>50.36</v>
      </c>
      <c r="G77" s="15" t="s">
        <v>423</v>
      </c>
    </row>
    <row r="78" spans="1:7" ht="54" customHeight="1" x14ac:dyDescent="0.25">
      <c r="A78" s="22"/>
      <c r="B78" s="7" t="s">
        <v>688</v>
      </c>
      <c r="C78" s="14">
        <f t="shared" si="10"/>
        <v>45.388799999999996</v>
      </c>
      <c r="D78" s="14">
        <f t="shared" si="8"/>
        <v>45.861600000000003</v>
      </c>
      <c r="E78" s="14">
        <f t="shared" si="9"/>
        <v>46.334400000000002</v>
      </c>
      <c r="F78" s="5">
        <v>47.28</v>
      </c>
      <c r="G78" s="15" t="s">
        <v>192</v>
      </c>
    </row>
    <row r="79" spans="1:7" ht="24" customHeight="1" x14ac:dyDescent="0.25">
      <c r="A79" s="291"/>
      <c r="B79" s="7" t="s">
        <v>686</v>
      </c>
      <c r="C79" s="14">
        <f t="shared" si="10"/>
        <v>53.76</v>
      </c>
      <c r="D79" s="14">
        <f>F79*0.97</f>
        <v>54.32</v>
      </c>
      <c r="E79" s="14">
        <f>F79*0.98</f>
        <v>54.879999999999995</v>
      </c>
      <c r="F79" s="5">
        <v>56</v>
      </c>
      <c r="G79" s="15" t="s">
        <v>603</v>
      </c>
    </row>
    <row r="80" spans="1:7" ht="23.25" customHeight="1" x14ac:dyDescent="0.25">
      <c r="A80" s="288"/>
      <c r="B80" s="7" t="s">
        <v>687</v>
      </c>
      <c r="C80" s="14">
        <f t="shared" si="10"/>
        <v>55.372799999999998</v>
      </c>
      <c r="D80" s="14">
        <f t="shared" si="8"/>
        <v>55.949599999999997</v>
      </c>
      <c r="E80" s="14">
        <f t="shared" si="9"/>
        <v>56.526399999999995</v>
      </c>
      <c r="F80" s="5">
        <v>57.68</v>
      </c>
      <c r="G80" s="15" t="s">
        <v>603</v>
      </c>
    </row>
    <row r="81" spans="1:7" ht="23.25" customHeight="1" x14ac:dyDescent="0.25">
      <c r="A81" s="291"/>
      <c r="B81" s="204" t="s">
        <v>1279</v>
      </c>
      <c r="C81" s="14">
        <f t="shared" si="10"/>
        <v>47.750399999999999</v>
      </c>
      <c r="D81" s="14">
        <f t="shared" si="8"/>
        <v>48.247799999999998</v>
      </c>
      <c r="E81" s="14">
        <f t="shared" si="9"/>
        <v>48.745200000000004</v>
      </c>
      <c r="F81" s="5">
        <v>49.74</v>
      </c>
      <c r="G81" s="15" t="s">
        <v>725</v>
      </c>
    </row>
    <row r="82" spans="1:7" ht="36.75" customHeight="1" x14ac:dyDescent="0.25">
      <c r="A82" s="285"/>
      <c r="B82" s="7" t="s">
        <v>685</v>
      </c>
      <c r="C82" s="14">
        <f t="shared" si="10"/>
        <v>46.521599999999999</v>
      </c>
      <c r="D82" s="14">
        <f t="shared" si="8"/>
        <v>47.0062</v>
      </c>
      <c r="E82" s="14">
        <f t="shared" si="9"/>
        <v>47.4908</v>
      </c>
      <c r="F82" s="5">
        <v>48.46</v>
      </c>
      <c r="G82" s="15" t="s">
        <v>166</v>
      </c>
    </row>
    <row r="83" spans="1:7" ht="57" customHeight="1" x14ac:dyDescent="0.25">
      <c r="A83" s="201"/>
      <c r="B83" s="7" t="s">
        <v>1108</v>
      </c>
      <c r="C83" s="14">
        <f t="shared" si="10"/>
        <v>56.64</v>
      </c>
      <c r="D83" s="14">
        <f t="shared" si="8"/>
        <v>57.23</v>
      </c>
      <c r="E83" s="14">
        <f t="shared" si="9"/>
        <v>57.82</v>
      </c>
      <c r="F83" s="5">
        <v>59</v>
      </c>
      <c r="G83" s="15" t="s">
        <v>423</v>
      </c>
    </row>
    <row r="84" spans="1:7" ht="45" customHeight="1" x14ac:dyDescent="0.25">
      <c r="A84" s="201"/>
      <c r="B84" s="204" t="s">
        <v>1280</v>
      </c>
      <c r="C84" s="14">
        <f t="shared" si="10"/>
        <v>52.8</v>
      </c>
      <c r="D84" s="14">
        <f t="shared" si="8"/>
        <v>53.35</v>
      </c>
      <c r="E84" s="14">
        <f t="shared" si="9"/>
        <v>53.9</v>
      </c>
      <c r="F84" s="5">
        <v>55</v>
      </c>
      <c r="G84" s="15" t="s">
        <v>725</v>
      </c>
    </row>
    <row r="85" spans="1:7" x14ac:dyDescent="0.25">
      <c r="A85" s="277"/>
      <c r="B85" s="7" t="s">
        <v>1103</v>
      </c>
      <c r="C85" s="14">
        <f>F85*0.96</f>
        <v>51.839999999999996</v>
      </c>
      <c r="D85" s="14">
        <f>F85*0.97</f>
        <v>52.379999999999995</v>
      </c>
      <c r="E85" s="14">
        <f>F85*0.98</f>
        <v>52.92</v>
      </c>
      <c r="F85" s="5">
        <v>54</v>
      </c>
      <c r="G85" s="15" t="s">
        <v>166</v>
      </c>
    </row>
    <row r="86" spans="1:7" x14ac:dyDescent="0.25">
      <c r="A86" s="277"/>
      <c r="B86" s="7" t="s">
        <v>690</v>
      </c>
      <c r="C86" s="14">
        <f t="shared" si="10"/>
        <v>63.571199999999997</v>
      </c>
      <c r="D86" s="14">
        <f t="shared" si="8"/>
        <v>64.233400000000003</v>
      </c>
      <c r="E86" s="14">
        <f t="shared" si="9"/>
        <v>64.895600000000002</v>
      </c>
      <c r="F86" s="5">
        <v>66.22</v>
      </c>
      <c r="G86" s="15" t="s">
        <v>166</v>
      </c>
    </row>
    <row r="87" spans="1:7" x14ac:dyDescent="0.25">
      <c r="A87" s="277"/>
      <c r="B87" s="204" t="s">
        <v>1281</v>
      </c>
      <c r="C87" s="14">
        <f t="shared" si="10"/>
        <v>66.950399999999988</v>
      </c>
      <c r="D87" s="14">
        <f t="shared" si="8"/>
        <v>67.647799999999989</v>
      </c>
      <c r="E87" s="14">
        <f t="shared" si="9"/>
        <v>68.345199999999991</v>
      </c>
      <c r="F87" s="5">
        <v>69.739999999999995</v>
      </c>
      <c r="G87" s="15" t="s">
        <v>725</v>
      </c>
    </row>
    <row r="88" spans="1:7" x14ac:dyDescent="0.25">
      <c r="A88" s="277"/>
      <c r="B88" s="7" t="s">
        <v>691</v>
      </c>
      <c r="C88" s="14">
        <f t="shared" si="10"/>
        <v>64.60799999999999</v>
      </c>
      <c r="D88" s="14">
        <f t="shared" si="8"/>
        <v>65.280999999999992</v>
      </c>
      <c r="E88" s="14">
        <f t="shared" si="9"/>
        <v>65.953999999999994</v>
      </c>
      <c r="F88" s="5">
        <v>67.3</v>
      </c>
      <c r="G88" s="15" t="s">
        <v>166</v>
      </c>
    </row>
    <row r="89" spans="1:7" ht="31.5" customHeight="1" x14ac:dyDescent="0.25">
      <c r="A89" s="277"/>
      <c r="B89" s="20" t="s">
        <v>1105</v>
      </c>
      <c r="C89" s="14">
        <f>F89*0.96</f>
        <v>24</v>
      </c>
      <c r="D89" s="14">
        <f>F89*0.97</f>
        <v>24.25</v>
      </c>
      <c r="E89" s="14">
        <f>F89*0.98</f>
        <v>24.5</v>
      </c>
      <c r="F89" s="5">
        <v>25</v>
      </c>
      <c r="G89" s="15" t="s">
        <v>205</v>
      </c>
    </row>
    <row r="90" spans="1:7" ht="16.5" customHeight="1" x14ac:dyDescent="0.25">
      <c r="A90" s="277"/>
      <c r="B90" s="20" t="s">
        <v>692</v>
      </c>
      <c r="C90" s="14">
        <f t="shared" si="10"/>
        <v>24.96</v>
      </c>
      <c r="D90" s="14">
        <f t="shared" si="8"/>
        <v>25.22</v>
      </c>
      <c r="E90" s="14">
        <f t="shared" si="9"/>
        <v>25.48</v>
      </c>
      <c r="F90" s="5">
        <v>26</v>
      </c>
      <c r="G90" s="15" t="s">
        <v>205</v>
      </c>
    </row>
    <row r="91" spans="1:7" ht="21.75" customHeight="1" x14ac:dyDescent="0.25">
      <c r="A91" s="277"/>
      <c r="B91" s="7" t="s">
        <v>693</v>
      </c>
      <c r="C91" s="14">
        <f t="shared" si="10"/>
        <v>54.239999999999995</v>
      </c>
      <c r="D91" s="14">
        <f t="shared" si="8"/>
        <v>54.805</v>
      </c>
      <c r="E91" s="14">
        <f t="shared" si="9"/>
        <v>55.37</v>
      </c>
      <c r="F91" s="5">
        <v>56.5</v>
      </c>
      <c r="G91" s="15" t="s">
        <v>192</v>
      </c>
    </row>
    <row r="92" spans="1:7" ht="21.75" customHeight="1" x14ac:dyDescent="0.25">
      <c r="A92" s="277"/>
      <c r="B92" s="7" t="s">
        <v>694</v>
      </c>
      <c r="C92" s="14">
        <f t="shared" ref="C92:C113" si="14">F92*0.96</f>
        <v>54.911999999999999</v>
      </c>
      <c r="D92" s="14">
        <f t="shared" si="8"/>
        <v>55.484000000000002</v>
      </c>
      <c r="E92" s="14">
        <f t="shared" si="9"/>
        <v>56.056000000000004</v>
      </c>
      <c r="F92" s="5">
        <v>57.2</v>
      </c>
      <c r="G92" s="15" t="s">
        <v>192</v>
      </c>
    </row>
    <row r="93" spans="1:7" ht="22.5" x14ac:dyDescent="0.25">
      <c r="A93" s="283"/>
      <c r="B93" s="7" t="s">
        <v>1107</v>
      </c>
      <c r="C93" s="14">
        <f t="shared" si="14"/>
        <v>36.479999999999997</v>
      </c>
      <c r="D93" s="14">
        <f t="shared" si="8"/>
        <v>36.86</v>
      </c>
      <c r="E93" s="14">
        <f t="shared" si="9"/>
        <v>37.24</v>
      </c>
      <c r="F93" s="5">
        <v>38</v>
      </c>
      <c r="G93" s="15" t="s">
        <v>205</v>
      </c>
    </row>
    <row r="94" spans="1:7" x14ac:dyDescent="0.25">
      <c r="A94" s="284"/>
      <c r="B94" s="7" t="s">
        <v>1106</v>
      </c>
      <c r="C94" s="14">
        <f>F94*0.96</f>
        <v>40.32</v>
      </c>
      <c r="D94" s="14">
        <f>F94*0.97</f>
        <v>40.74</v>
      </c>
      <c r="E94" s="14">
        <f>F94*0.98</f>
        <v>41.16</v>
      </c>
      <c r="F94" s="5">
        <v>42</v>
      </c>
      <c r="G94" s="15">
        <v>120</v>
      </c>
    </row>
    <row r="95" spans="1:7" x14ac:dyDescent="0.25">
      <c r="A95" s="284"/>
      <c r="B95" s="7" t="s">
        <v>695</v>
      </c>
      <c r="C95" s="14">
        <f t="shared" si="14"/>
        <v>41.155199999999994</v>
      </c>
      <c r="D95" s="14">
        <f t="shared" si="8"/>
        <v>41.5839</v>
      </c>
      <c r="E95" s="14">
        <f t="shared" si="9"/>
        <v>42.012599999999999</v>
      </c>
      <c r="F95" s="5">
        <v>42.87</v>
      </c>
      <c r="G95" s="15">
        <v>120</v>
      </c>
    </row>
    <row r="96" spans="1:7" x14ac:dyDescent="0.25">
      <c r="A96" s="284"/>
      <c r="B96" s="7" t="s">
        <v>696</v>
      </c>
      <c r="C96" s="14">
        <f t="shared" si="14"/>
        <v>43.5456</v>
      </c>
      <c r="D96" s="14">
        <f t="shared" si="8"/>
        <v>43.999199999999995</v>
      </c>
      <c r="E96" s="14">
        <f t="shared" si="9"/>
        <v>44.452799999999996</v>
      </c>
      <c r="F96" s="5">
        <v>45.36</v>
      </c>
      <c r="G96" s="15" t="s">
        <v>192</v>
      </c>
    </row>
    <row r="97" spans="1:7" x14ac:dyDescent="0.25">
      <c r="A97" s="284"/>
      <c r="B97" s="7" t="s">
        <v>1104</v>
      </c>
      <c r="C97" s="14">
        <f>F97*0.96</f>
        <v>52.8</v>
      </c>
      <c r="D97" s="14">
        <f>F97*0.97</f>
        <v>53.35</v>
      </c>
      <c r="E97" s="14">
        <f>F97*0.98</f>
        <v>53.9</v>
      </c>
      <c r="F97" s="5">
        <v>55</v>
      </c>
      <c r="G97" s="15">
        <v>100</v>
      </c>
    </row>
    <row r="98" spans="1:7" x14ac:dyDescent="0.25">
      <c r="A98" s="284"/>
      <c r="B98" s="7" t="s">
        <v>697</v>
      </c>
      <c r="C98" s="14">
        <f t="shared" si="14"/>
        <v>56.64</v>
      </c>
      <c r="D98" s="14">
        <f t="shared" si="8"/>
        <v>57.23</v>
      </c>
      <c r="E98" s="14">
        <f t="shared" si="9"/>
        <v>57.82</v>
      </c>
      <c r="F98" s="5">
        <v>59</v>
      </c>
      <c r="G98" s="15">
        <v>100</v>
      </c>
    </row>
    <row r="99" spans="1:7" x14ac:dyDescent="0.25">
      <c r="A99" s="285"/>
      <c r="B99" s="7" t="s">
        <v>698</v>
      </c>
      <c r="C99" s="14">
        <f t="shared" si="14"/>
        <v>70.08</v>
      </c>
      <c r="D99" s="14">
        <f t="shared" si="8"/>
        <v>70.81</v>
      </c>
      <c r="E99" s="14">
        <f t="shared" si="9"/>
        <v>71.539999999999992</v>
      </c>
      <c r="F99" s="5">
        <v>73</v>
      </c>
      <c r="G99" s="15" t="s">
        <v>286</v>
      </c>
    </row>
    <row r="100" spans="1:7" ht="48" customHeight="1" x14ac:dyDescent="0.25">
      <c r="A100" s="201"/>
      <c r="B100" s="7" t="s">
        <v>699</v>
      </c>
      <c r="C100" s="14">
        <f t="shared" si="14"/>
        <v>53.222399999999993</v>
      </c>
      <c r="D100" s="14">
        <f t="shared" si="8"/>
        <v>53.776799999999994</v>
      </c>
      <c r="E100" s="14">
        <f t="shared" si="9"/>
        <v>54.331199999999995</v>
      </c>
      <c r="F100" s="5">
        <v>55.44</v>
      </c>
      <c r="G100" s="15" t="s">
        <v>286</v>
      </c>
    </row>
    <row r="101" spans="1:7" ht="50.25" customHeight="1" x14ac:dyDescent="0.25">
      <c r="A101" s="201"/>
      <c r="B101" s="7" t="s">
        <v>141</v>
      </c>
      <c r="C101" s="14">
        <f t="shared" si="14"/>
        <v>10.281600000000001</v>
      </c>
      <c r="D101" s="14">
        <f t="shared" si="8"/>
        <v>10.3887</v>
      </c>
      <c r="E101" s="14">
        <f t="shared" si="9"/>
        <v>10.495800000000001</v>
      </c>
      <c r="F101" s="5">
        <v>10.71</v>
      </c>
      <c r="G101" s="15" t="s">
        <v>725</v>
      </c>
    </row>
    <row r="102" spans="1:7" ht="36.75" customHeight="1" x14ac:dyDescent="0.25">
      <c r="A102" s="201"/>
      <c r="B102" s="166" t="s">
        <v>1282</v>
      </c>
      <c r="C102" s="14">
        <f t="shared" si="14"/>
        <v>0.52800000000000002</v>
      </c>
      <c r="D102" s="14">
        <f t="shared" si="8"/>
        <v>0.53349999999999997</v>
      </c>
      <c r="E102" s="14">
        <f t="shared" si="9"/>
        <v>0.53900000000000003</v>
      </c>
      <c r="F102" s="5">
        <v>0.55000000000000004</v>
      </c>
      <c r="G102" s="15" t="s">
        <v>725</v>
      </c>
    </row>
    <row r="103" spans="1:7" ht="51" customHeight="1" x14ac:dyDescent="0.25">
      <c r="A103" s="201"/>
      <c r="B103" s="7" t="s">
        <v>0</v>
      </c>
      <c r="C103" s="14">
        <f t="shared" si="14"/>
        <v>2.016</v>
      </c>
      <c r="D103" s="14">
        <f t="shared" si="8"/>
        <v>2.0369999999999999</v>
      </c>
      <c r="E103" s="14">
        <f t="shared" si="9"/>
        <v>2.0579999999999998</v>
      </c>
      <c r="F103" s="5">
        <v>2.1</v>
      </c>
      <c r="G103" s="15">
        <v>200</v>
      </c>
    </row>
    <row r="104" spans="1:7" ht="40.5" customHeight="1" x14ac:dyDescent="0.25">
      <c r="A104" s="201"/>
      <c r="B104" s="7" t="s">
        <v>1284</v>
      </c>
      <c r="C104" s="5">
        <f t="shared" si="14"/>
        <v>2.3039999999999998</v>
      </c>
      <c r="D104" s="5">
        <f t="shared" si="8"/>
        <v>2.3279999999999998</v>
      </c>
      <c r="E104" s="5">
        <f t="shared" si="9"/>
        <v>2.3519999999999999</v>
      </c>
      <c r="F104" s="5">
        <v>2.4</v>
      </c>
      <c r="G104" s="15" t="s">
        <v>1044</v>
      </c>
    </row>
    <row r="105" spans="1:7" ht="42" customHeight="1" x14ac:dyDescent="0.25">
      <c r="A105" s="201"/>
      <c r="B105" s="7" t="s">
        <v>142</v>
      </c>
      <c r="C105" s="14">
        <f t="shared" si="14"/>
        <v>2.5920000000000001</v>
      </c>
      <c r="D105" s="14">
        <f t="shared" si="8"/>
        <v>2.6190000000000002</v>
      </c>
      <c r="E105" s="14">
        <f t="shared" si="9"/>
        <v>2.6459999999999999</v>
      </c>
      <c r="F105" s="5">
        <v>2.7</v>
      </c>
      <c r="G105" s="15" t="s">
        <v>425</v>
      </c>
    </row>
    <row r="106" spans="1:7" x14ac:dyDescent="0.25">
      <c r="A106" s="322"/>
      <c r="B106" s="7" t="s">
        <v>790</v>
      </c>
      <c r="C106" s="14">
        <f t="shared" si="14"/>
        <v>9.1199999999999992</v>
      </c>
      <c r="D106" s="14">
        <f>F106*0.97</f>
        <v>9.2149999999999999</v>
      </c>
      <c r="E106" s="14">
        <f>F106*0.98</f>
        <v>9.31</v>
      </c>
      <c r="F106" s="5">
        <v>9.5</v>
      </c>
      <c r="G106" s="15" t="s">
        <v>425</v>
      </c>
    </row>
    <row r="107" spans="1:7" x14ac:dyDescent="0.25">
      <c r="A107" s="323"/>
      <c r="B107" s="7" t="s">
        <v>931</v>
      </c>
      <c r="C107" s="14">
        <f t="shared" si="14"/>
        <v>11.52</v>
      </c>
      <c r="D107" s="14">
        <f>F107*0.97</f>
        <v>11.64</v>
      </c>
      <c r="E107" s="14">
        <f>F107*0.98</f>
        <v>11.76</v>
      </c>
      <c r="F107" s="5">
        <v>12</v>
      </c>
      <c r="G107" s="15" t="s">
        <v>540</v>
      </c>
    </row>
    <row r="108" spans="1:7" x14ac:dyDescent="0.25">
      <c r="A108" s="323"/>
      <c r="B108" s="7" t="s">
        <v>434</v>
      </c>
      <c r="C108" s="14">
        <f t="shared" si="14"/>
        <v>12.959999999999999</v>
      </c>
      <c r="D108" s="14">
        <f t="shared" si="8"/>
        <v>13.094999999999999</v>
      </c>
      <c r="E108" s="14">
        <f t="shared" si="9"/>
        <v>13.23</v>
      </c>
      <c r="F108" s="5">
        <v>13.5</v>
      </c>
      <c r="G108" s="15" t="s">
        <v>425</v>
      </c>
    </row>
    <row r="109" spans="1:7" x14ac:dyDescent="0.25">
      <c r="A109" s="323"/>
      <c r="B109" s="7" t="s">
        <v>932</v>
      </c>
      <c r="C109" s="14">
        <f t="shared" si="14"/>
        <v>13.44</v>
      </c>
      <c r="D109" s="14">
        <f>F109*0.97</f>
        <v>13.58</v>
      </c>
      <c r="E109" s="14">
        <f>F109*0.98</f>
        <v>13.719999999999999</v>
      </c>
      <c r="F109" s="5">
        <v>14</v>
      </c>
      <c r="G109" s="15" t="s">
        <v>540</v>
      </c>
    </row>
    <row r="110" spans="1:7" x14ac:dyDescent="0.25">
      <c r="A110" s="323"/>
      <c r="B110" s="7" t="s">
        <v>436</v>
      </c>
      <c r="C110" s="14">
        <f t="shared" si="14"/>
        <v>0</v>
      </c>
      <c r="D110" s="14">
        <f>F110*0.97</f>
        <v>0</v>
      </c>
      <c r="E110" s="14">
        <f>F110*0.98</f>
        <v>0</v>
      </c>
      <c r="F110" s="5">
        <v>0</v>
      </c>
      <c r="G110" s="15" t="s">
        <v>425</v>
      </c>
    </row>
    <row r="111" spans="1:7" x14ac:dyDescent="0.25">
      <c r="A111" s="323"/>
      <c r="B111" s="7" t="s">
        <v>933</v>
      </c>
      <c r="C111" s="14">
        <f t="shared" si="14"/>
        <v>15.3504</v>
      </c>
      <c r="D111" s="14">
        <f>F111*0.97</f>
        <v>15.510299999999999</v>
      </c>
      <c r="E111" s="14">
        <f>F111*0.98</f>
        <v>15.670199999999999</v>
      </c>
      <c r="F111" s="5">
        <v>15.99</v>
      </c>
      <c r="G111" s="15" t="s">
        <v>540</v>
      </c>
    </row>
    <row r="112" spans="1:7" x14ac:dyDescent="0.25">
      <c r="A112" s="323"/>
      <c r="B112" s="7" t="s">
        <v>435</v>
      </c>
      <c r="C112" s="14">
        <f t="shared" si="14"/>
        <v>13.44</v>
      </c>
      <c r="D112" s="14">
        <f t="shared" si="8"/>
        <v>13.58</v>
      </c>
      <c r="E112" s="14">
        <f t="shared" si="9"/>
        <v>13.719999999999999</v>
      </c>
      <c r="F112" s="5">
        <v>14</v>
      </c>
      <c r="G112" s="15" t="s">
        <v>425</v>
      </c>
    </row>
    <row r="113" spans="1:8" x14ac:dyDescent="0.25">
      <c r="A113" s="324"/>
      <c r="B113" s="7" t="s">
        <v>934</v>
      </c>
      <c r="C113" s="5">
        <f t="shared" si="14"/>
        <v>14.399999999999999</v>
      </c>
      <c r="D113" s="14">
        <f>F113*0.97</f>
        <v>14.549999999999999</v>
      </c>
      <c r="E113" s="14">
        <f>F113*0.98</f>
        <v>14.7</v>
      </c>
      <c r="F113" s="5">
        <v>15</v>
      </c>
      <c r="G113" s="15" t="s">
        <v>540</v>
      </c>
    </row>
    <row r="114" spans="1:8" x14ac:dyDescent="0.25">
      <c r="A114" s="316" t="s">
        <v>185</v>
      </c>
      <c r="B114" s="317"/>
      <c r="C114" s="317"/>
      <c r="D114" s="317"/>
      <c r="E114" s="317"/>
      <c r="F114" s="317"/>
      <c r="G114" s="318"/>
    </row>
    <row r="115" spans="1:8" ht="41.25" customHeight="1" x14ac:dyDescent="0.25">
      <c r="A115" s="203"/>
      <c r="B115" s="106" t="s">
        <v>1285</v>
      </c>
      <c r="C115" s="14">
        <f t="shared" ref="C115:C143" si="15">F115*0.96</f>
        <v>96</v>
      </c>
      <c r="D115" s="14">
        <f t="shared" ref="D115:D121" si="16">F115*0.97</f>
        <v>97</v>
      </c>
      <c r="E115" s="14">
        <f t="shared" ref="E115:E121" si="17">F115*0.98</f>
        <v>98</v>
      </c>
      <c r="F115" s="5">
        <v>100</v>
      </c>
      <c r="G115" s="15" t="s">
        <v>725</v>
      </c>
    </row>
    <row r="116" spans="1:8" x14ac:dyDescent="0.25">
      <c r="A116" s="291"/>
      <c r="B116" s="7" t="s">
        <v>1050</v>
      </c>
      <c r="C116" s="14">
        <f t="shared" si="15"/>
        <v>48.806400000000004</v>
      </c>
      <c r="D116" s="14">
        <f t="shared" si="16"/>
        <v>49.314800000000005</v>
      </c>
      <c r="E116" s="14">
        <f t="shared" si="17"/>
        <v>49.8232</v>
      </c>
      <c r="F116" s="5">
        <v>50.84</v>
      </c>
      <c r="G116" s="15" t="s">
        <v>725</v>
      </c>
    </row>
    <row r="117" spans="1:8" x14ac:dyDescent="0.25">
      <c r="A117" s="287"/>
      <c r="B117" s="7" t="s">
        <v>144</v>
      </c>
      <c r="C117" s="14">
        <f>F117*0.96</f>
        <v>47.472000000000001</v>
      </c>
      <c r="D117" s="14">
        <f>F117*0.97</f>
        <v>47.966500000000003</v>
      </c>
      <c r="E117" s="14">
        <f>F117*0.98</f>
        <v>48.460999999999999</v>
      </c>
      <c r="F117" s="5">
        <v>49.45</v>
      </c>
      <c r="G117" s="15" t="s">
        <v>725</v>
      </c>
    </row>
    <row r="118" spans="1:8" x14ac:dyDescent="0.25">
      <c r="A118" s="287"/>
      <c r="B118" s="7" t="s">
        <v>1051</v>
      </c>
      <c r="C118" s="5">
        <f>F118*0.96</f>
        <v>35.519999999999996</v>
      </c>
      <c r="D118" s="5">
        <f>F118*0.97</f>
        <v>35.89</v>
      </c>
      <c r="E118" s="5">
        <f>F118*0.98</f>
        <v>36.26</v>
      </c>
      <c r="F118" s="5">
        <v>37</v>
      </c>
      <c r="G118" s="15" t="s">
        <v>725</v>
      </c>
    </row>
    <row r="119" spans="1:8" x14ac:dyDescent="0.25">
      <c r="A119" s="287"/>
      <c r="B119" s="7" t="s">
        <v>1110</v>
      </c>
      <c r="C119" s="5">
        <f>F119*0.96</f>
        <v>36.479999999999997</v>
      </c>
      <c r="D119" s="5">
        <f>F119*0.97</f>
        <v>36.86</v>
      </c>
      <c r="E119" s="5">
        <f>F119*0.98</f>
        <v>37.24</v>
      </c>
      <c r="F119" s="5">
        <v>38</v>
      </c>
      <c r="G119" s="15">
        <v>10</v>
      </c>
    </row>
    <row r="120" spans="1:8" x14ac:dyDescent="0.25">
      <c r="A120" s="287"/>
      <c r="B120" s="7" t="s">
        <v>143</v>
      </c>
      <c r="C120" s="5">
        <f t="shared" si="15"/>
        <v>47.04</v>
      </c>
      <c r="D120" s="5">
        <f t="shared" si="16"/>
        <v>47.53</v>
      </c>
      <c r="E120" s="5">
        <f t="shared" si="17"/>
        <v>48.019999999999996</v>
      </c>
      <c r="F120" s="5">
        <v>49</v>
      </c>
      <c r="G120" s="15">
        <v>10</v>
      </c>
    </row>
    <row r="121" spans="1:8" x14ac:dyDescent="0.25">
      <c r="A121" s="287"/>
      <c r="B121" s="7" t="s">
        <v>51</v>
      </c>
      <c r="C121" s="5">
        <f t="shared" si="15"/>
        <v>53.76</v>
      </c>
      <c r="D121" s="5">
        <f t="shared" si="16"/>
        <v>54.32</v>
      </c>
      <c r="E121" s="5">
        <f t="shared" si="17"/>
        <v>54.879999999999995</v>
      </c>
      <c r="F121" s="5">
        <v>56</v>
      </c>
      <c r="G121" s="15">
        <v>10</v>
      </c>
    </row>
    <row r="122" spans="1:8" x14ac:dyDescent="0.25">
      <c r="A122" s="287"/>
      <c r="B122" s="7" t="s">
        <v>954</v>
      </c>
      <c r="C122" s="14">
        <f>F122*0.96</f>
        <v>75.84</v>
      </c>
      <c r="D122" s="14">
        <f>F122*0.97</f>
        <v>76.63</v>
      </c>
      <c r="E122" s="14">
        <f>F122*0.98</f>
        <v>77.42</v>
      </c>
      <c r="F122" s="5">
        <v>79</v>
      </c>
      <c r="G122" s="15">
        <v>10</v>
      </c>
    </row>
    <row r="123" spans="1:8" x14ac:dyDescent="0.25">
      <c r="A123" s="288"/>
      <c r="B123" s="7" t="s">
        <v>953</v>
      </c>
      <c r="C123" s="14">
        <f>F123*0.96</f>
        <v>111.36</v>
      </c>
      <c r="D123" s="14">
        <f>F123*0.97</f>
        <v>112.52</v>
      </c>
      <c r="E123" s="14">
        <f>F123*0.98</f>
        <v>113.67999999999999</v>
      </c>
      <c r="F123" s="5">
        <v>116</v>
      </c>
      <c r="G123" s="15">
        <v>10</v>
      </c>
    </row>
    <row r="124" spans="1:8" x14ac:dyDescent="0.25">
      <c r="A124" s="291"/>
      <c r="B124" s="7" t="s">
        <v>88</v>
      </c>
      <c r="C124" s="14">
        <f t="shared" si="15"/>
        <v>0</v>
      </c>
      <c r="D124" s="14">
        <f t="shared" ref="D124:D143" si="18">F124*0.97</f>
        <v>0</v>
      </c>
      <c r="E124" s="14">
        <f t="shared" ref="E124:E143" si="19">F124*0.98</f>
        <v>0</v>
      </c>
      <c r="F124" s="5">
        <v>0</v>
      </c>
      <c r="G124" s="15">
        <v>10</v>
      </c>
    </row>
    <row r="125" spans="1:8" x14ac:dyDescent="0.25">
      <c r="A125" s="287"/>
      <c r="B125" s="7" t="s">
        <v>89</v>
      </c>
      <c r="C125" s="14">
        <f t="shared" si="15"/>
        <v>74.88</v>
      </c>
      <c r="D125" s="14">
        <f t="shared" si="18"/>
        <v>75.66</v>
      </c>
      <c r="E125" s="14">
        <f t="shared" si="19"/>
        <v>76.44</v>
      </c>
      <c r="F125" s="5">
        <v>78</v>
      </c>
      <c r="G125" s="15">
        <v>10</v>
      </c>
      <c r="H125" s="133"/>
    </row>
    <row r="126" spans="1:8" ht="24" customHeight="1" x14ac:dyDescent="0.25">
      <c r="A126" s="288"/>
      <c r="B126" s="7" t="s">
        <v>90</v>
      </c>
      <c r="C126" s="14">
        <f t="shared" si="15"/>
        <v>76.8</v>
      </c>
      <c r="D126" s="14">
        <f t="shared" si="18"/>
        <v>77.599999999999994</v>
      </c>
      <c r="E126" s="14">
        <f t="shared" si="19"/>
        <v>78.400000000000006</v>
      </c>
      <c r="F126" s="5">
        <v>80</v>
      </c>
      <c r="G126" s="15">
        <v>10</v>
      </c>
    </row>
    <row r="127" spans="1:8" ht="24" customHeight="1" x14ac:dyDescent="0.25">
      <c r="A127" s="291"/>
      <c r="B127" s="204" t="s">
        <v>1286</v>
      </c>
      <c r="C127" s="14">
        <f t="shared" si="15"/>
        <v>64.319999999999993</v>
      </c>
      <c r="D127" s="14">
        <f t="shared" si="18"/>
        <v>64.989999999999995</v>
      </c>
      <c r="E127" s="14">
        <f t="shared" si="19"/>
        <v>65.66</v>
      </c>
      <c r="F127" s="5">
        <v>67</v>
      </c>
      <c r="G127" s="15" t="s">
        <v>725</v>
      </c>
    </row>
    <row r="128" spans="1:8" ht="39" customHeight="1" x14ac:dyDescent="0.25">
      <c r="A128" s="288"/>
      <c r="B128" s="7" t="s">
        <v>1287</v>
      </c>
      <c r="C128" s="14">
        <f t="shared" si="15"/>
        <v>65.28</v>
      </c>
      <c r="D128" s="14">
        <f t="shared" si="18"/>
        <v>65.959999999999994</v>
      </c>
      <c r="E128" s="14">
        <f t="shared" si="19"/>
        <v>66.64</v>
      </c>
      <c r="F128" s="5">
        <v>68</v>
      </c>
      <c r="G128" s="15">
        <v>10</v>
      </c>
    </row>
    <row r="129" spans="1:7" ht="24" customHeight="1" x14ac:dyDescent="0.25">
      <c r="A129" s="291"/>
      <c r="B129" s="7" t="s">
        <v>91</v>
      </c>
      <c r="C129" s="14">
        <f t="shared" si="15"/>
        <v>129.6</v>
      </c>
      <c r="D129" s="14">
        <f t="shared" si="18"/>
        <v>130.94999999999999</v>
      </c>
      <c r="E129" s="14">
        <f t="shared" si="19"/>
        <v>132.30000000000001</v>
      </c>
      <c r="F129" s="5">
        <v>135</v>
      </c>
      <c r="G129" s="15">
        <v>10</v>
      </c>
    </row>
    <row r="130" spans="1:7" ht="30" customHeight="1" x14ac:dyDescent="0.25">
      <c r="A130" s="288"/>
      <c r="B130" s="7" t="s">
        <v>92</v>
      </c>
      <c r="C130" s="14">
        <f t="shared" si="15"/>
        <v>195.84</v>
      </c>
      <c r="D130" s="14">
        <f>F130*0.97</f>
        <v>197.88</v>
      </c>
      <c r="E130" s="14">
        <f>F130*0.98</f>
        <v>199.92</v>
      </c>
      <c r="F130" s="5">
        <v>204</v>
      </c>
      <c r="G130" s="15">
        <v>10</v>
      </c>
    </row>
    <row r="131" spans="1:7" x14ac:dyDescent="0.25">
      <c r="A131" s="291"/>
      <c r="B131" s="7" t="s">
        <v>811</v>
      </c>
      <c r="C131" s="14">
        <f t="shared" si="15"/>
        <v>17.692799999999998</v>
      </c>
      <c r="D131" s="14">
        <f>F131*0.97</f>
        <v>17.877099999999999</v>
      </c>
      <c r="E131" s="14">
        <f>F131*0.98</f>
        <v>18.061399999999999</v>
      </c>
      <c r="F131" s="5">
        <v>18.43</v>
      </c>
      <c r="G131" s="15" t="s">
        <v>192</v>
      </c>
    </row>
    <row r="132" spans="1:7" ht="39.75" customHeight="1" x14ac:dyDescent="0.25">
      <c r="A132" s="288"/>
      <c r="B132" s="7" t="s">
        <v>812</v>
      </c>
      <c r="C132" s="14">
        <f t="shared" si="15"/>
        <v>19.2</v>
      </c>
      <c r="D132" s="14">
        <f>F132*0.97</f>
        <v>19.399999999999999</v>
      </c>
      <c r="E132" s="14">
        <f>F132*0.98</f>
        <v>19.600000000000001</v>
      </c>
      <c r="F132" s="5">
        <v>20</v>
      </c>
      <c r="G132" s="15">
        <v>120</v>
      </c>
    </row>
    <row r="133" spans="1:7" ht="36.75" customHeight="1" x14ac:dyDescent="0.25">
      <c r="A133" s="200"/>
      <c r="B133" s="7" t="s">
        <v>700</v>
      </c>
      <c r="C133" s="14">
        <f t="shared" si="15"/>
        <v>15.648</v>
      </c>
      <c r="D133" s="14">
        <f t="shared" si="18"/>
        <v>15.811</v>
      </c>
      <c r="E133" s="14">
        <f t="shared" si="19"/>
        <v>15.974</v>
      </c>
      <c r="F133" s="5">
        <v>16.3</v>
      </c>
      <c r="G133" s="15">
        <v>120</v>
      </c>
    </row>
    <row r="134" spans="1:7" ht="40.5" customHeight="1" x14ac:dyDescent="0.25">
      <c r="A134" s="200"/>
      <c r="B134" s="19" t="s">
        <v>95</v>
      </c>
      <c r="C134" s="14">
        <f t="shared" si="15"/>
        <v>11.664</v>
      </c>
      <c r="D134" s="14">
        <f t="shared" si="18"/>
        <v>11.785500000000001</v>
      </c>
      <c r="E134" s="14">
        <f t="shared" si="19"/>
        <v>11.907</v>
      </c>
      <c r="F134" s="13">
        <v>12.15</v>
      </c>
      <c r="G134" s="15">
        <v>150</v>
      </c>
    </row>
    <row r="135" spans="1:7" ht="49.5" customHeight="1" x14ac:dyDescent="0.25">
      <c r="A135" s="200"/>
      <c r="B135" s="19" t="s">
        <v>193</v>
      </c>
      <c r="C135" s="14">
        <f t="shared" si="15"/>
        <v>10.751999999999999</v>
      </c>
      <c r="D135" s="14">
        <f t="shared" si="18"/>
        <v>10.863999999999999</v>
      </c>
      <c r="E135" s="14">
        <f t="shared" si="19"/>
        <v>10.975999999999999</v>
      </c>
      <c r="F135" s="13">
        <v>11.2</v>
      </c>
      <c r="G135" s="15">
        <v>60</v>
      </c>
    </row>
    <row r="136" spans="1:7" ht="45.75" customHeight="1" x14ac:dyDescent="0.25">
      <c r="A136" s="200"/>
      <c r="B136" s="19" t="s">
        <v>71</v>
      </c>
      <c r="C136" s="14">
        <f t="shared" si="15"/>
        <v>21.369600000000002</v>
      </c>
      <c r="D136" s="14">
        <f t="shared" si="18"/>
        <v>21.592200000000002</v>
      </c>
      <c r="E136" s="14">
        <f t="shared" si="19"/>
        <v>21.814800000000002</v>
      </c>
      <c r="F136" s="5">
        <v>22.26</v>
      </c>
      <c r="G136" s="15">
        <v>60</v>
      </c>
    </row>
    <row r="137" spans="1:7" ht="35.25" customHeight="1" x14ac:dyDescent="0.25">
      <c r="A137" s="200"/>
      <c r="B137" s="7" t="s">
        <v>566</v>
      </c>
      <c r="C137" s="14">
        <f t="shared" si="15"/>
        <v>45.167999999999992</v>
      </c>
      <c r="D137" s="14">
        <f t="shared" si="18"/>
        <v>45.638499999999993</v>
      </c>
      <c r="E137" s="14">
        <f t="shared" si="19"/>
        <v>46.108999999999995</v>
      </c>
      <c r="F137" s="5">
        <v>47.05</v>
      </c>
      <c r="G137" s="15" t="s">
        <v>423</v>
      </c>
    </row>
    <row r="138" spans="1:7" ht="41.25" customHeight="1" x14ac:dyDescent="0.25">
      <c r="A138" s="200"/>
      <c r="B138" s="7" t="s">
        <v>1288</v>
      </c>
      <c r="C138" s="14">
        <f t="shared" si="15"/>
        <v>24.585599999999999</v>
      </c>
      <c r="D138" s="14">
        <f t="shared" si="18"/>
        <v>24.841699999999999</v>
      </c>
      <c r="E138" s="14">
        <f t="shared" si="19"/>
        <v>25.097799999999999</v>
      </c>
      <c r="F138" s="11">
        <v>25.61</v>
      </c>
      <c r="G138" s="15">
        <v>250</v>
      </c>
    </row>
    <row r="139" spans="1:7" ht="18.75" customHeight="1" x14ac:dyDescent="0.25">
      <c r="A139" s="291"/>
      <c r="B139" s="176" t="s">
        <v>1414</v>
      </c>
      <c r="C139" s="162">
        <f t="shared" si="15"/>
        <v>2.4287999999999998</v>
      </c>
      <c r="D139" s="162">
        <f t="shared" si="18"/>
        <v>2.4540999999999999</v>
      </c>
      <c r="E139" s="162">
        <f t="shared" si="19"/>
        <v>2.4793999999999996</v>
      </c>
      <c r="F139" s="5">
        <v>2.5299999999999998</v>
      </c>
      <c r="G139" s="6" t="s">
        <v>430</v>
      </c>
    </row>
    <row r="140" spans="1:7" ht="18.75" customHeight="1" x14ac:dyDescent="0.25">
      <c r="A140" s="287"/>
      <c r="B140" s="176" t="s">
        <v>96</v>
      </c>
      <c r="C140" s="162">
        <f t="shared" si="15"/>
        <v>3.024</v>
      </c>
      <c r="D140" s="162">
        <f t="shared" si="18"/>
        <v>3.0554999999999999</v>
      </c>
      <c r="E140" s="162">
        <f t="shared" si="19"/>
        <v>3.0869999999999997</v>
      </c>
      <c r="F140" s="5">
        <v>3.15</v>
      </c>
      <c r="G140" s="6" t="s">
        <v>1415</v>
      </c>
    </row>
    <row r="141" spans="1:7" ht="18.75" customHeight="1" x14ac:dyDescent="0.25">
      <c r="A141" s="287"/>
      <c r="B141" s="176" t="s">
        <v>1070</v>
      </c>
      <c r="C141" s="162">
        <f t="shared" si="15"/>
        <v>4.8959999999999999</v>
      </c>
      <c r="D141" s="162">
        <f t="shared" si="18"/>
        <v>4.9469999999999992</v>
      </c>
      <c r="E141" s="162">
        <f t="shared" si="19"/>
        <v>4.9979999999999993</v>
      </c>
      <c r="F141" s="5">
        <v>5.0999999999999996</v>
      </c>
      <c r="G141" s="6" t="s">
        <v>540</v>
      </c>
    </row>
    <row r="142" spans="1:7" ht="18.75" customHeight="1" x14ac:dyDescent="0.25">
      <c r="A142" s="287"/>
      <c r="B142" s="176" t="s">
        <v>70</v>
      </c>
      <c r="C142" s="162">
        <f t="shared" si="15"/>
        <v>6.048</v>
      </c>
      <c r="D142" s="162">
        <f t="shared" si="18"/>
        <v>6.1109999999999998</v>
      </c>
      <c r="E142" s="162">
        <f t="shared" si="19"/>
        <v>6.1739999999999995</v>
      </c>
      <c r="F142" s="5">
        <v>6.3</v>
      </c>
      <c r="G142" s="6" t="s">
        <v>423</v>
      </c>
    </row>
    <row r="143" spans="1:7" ht="18.75" customHeight="1" x14ac:dyDescent="0.25">
      <c r="A143" s="288"/>
      <c r="B143" s="176" t="s">
        <v>1416</v>
      </c>
      <c r="C143" s="162">
        <f t="shared" si="15"/>
        <v>7.871999999999999</v>
      </c>
      <c r="D143" s="162">
        <f t="shared" si="18"/>
        <v>7.9539999999999988</v>
      </c>
      <c r="E143" s="162">
        <f t="shared" si="19"/>
        <v>8.0359999999999996</v>
      </c>
      <c r="F143" s="5">
        <v>8.1999999999999993</v>
      </c>
      <c r="G143" s="6" t="s">
        <v>423</v>
      </c>
    </row>
    <row r="144" spans="1:7" x14ac:dyDescent="0.25">
      <c r="A144" s="319" t="s">
        <v>45</v>
      </c>
      <c r="B144" s="320"/>
      <c r="C144" s="320"/>
      <c r="D144" s="320"/>
      <c r="E144" s="320"/>
      <c r="F144" s="320"/>
      <c r="G144" s="321"/>
    </row>
    <row r="145" spans="1:7" ht="54.75" customHeight="1" x14ac:dyDescent="0.25">
      <c r="A145" s="8"/>
      <c r="B145" s="7" t="s">
        <v>97</v>
      </c>
      <c r="C145" s="35">
        <f t="shared" ref="C145:C184" si="20">F145*0.96</f>
        <v>47.327999999999996</v>
      </c>
      <c r="D145" s="35">
        <f>F145*0.97</f>
        <v>47.820999999999998</v>
      </c>
      <c r="E145" s="35">
        <f>F145*0.98</f>
        <v>48.313999999999993</v>
      </c>
      <c r="F145" s="27">
        <v>49.3</v>
      </c>
      <c r="G145" s="15">
        <v>5</v>
      </c>
    </row>
    <row r="146" spans="1:7" ht="61.5" customHeight="1" x14ac:dyDescent="0.25">
      <c r="A146" s="22"/>
      <c r="B146" s="18" t="s">
        <v>1289</v>
      </c>
      <c r="C146" s="35">
        <f>F146*0.96</f>
        <v>58.08</v>
      </c>
      <c r="D146" s="35">
        <f>F146*0.97</f>
        <v>58.684999999999995</v>
      </c>
      <c r="E146" s="35">
        <f>F146*0.98</f>
        <v>59.29</v>
      </c>
      <c r="F146" s="27">
        <v>60.5</v>
      </c>
      <c r="G146" s="15">
        <v>5</v>
      </c>
    </row>
    <row r="147" spans="1:7" ht="54.75" customHeight="1" x14ac:dyDescent="0.25">
      <c r="A147" s="22"/>
      <c r="B147" s="7" t="s">
        <v>98</v>
      </c>
      <c r="C147" s="35">
        <f t="shared" si="20"/>
        <v>56.352000000000004</v>
      </c>
      <c r="D147" s="35">
        <f>F147*0.97</f>
        <v>56.939</v>
      </c>
      <c r="E147" s="35">
        <f>F147*0.98</f>
        <v>57.526000000000003</v>
      </c>
      <c r="F147" s="27">
        <v>58.7</v>
      </c>
      <c r="G147" s="15">
        <v>5</v>
      </c>
    </row>
    <row r="148" spans="1:7" ht="60" customHeight="1" x14ac:dyDescent="0.25">
      <c r="A148" s="118"/>
      <c r="B148" s="7" t="s">
        <v>204</v>
      </c>
      <c r="C148" s="35">
        <f t="shared" si="20"/>
        <v>159.26400000000001</v>
      </c>
      <c r="D148" s="35">
        <f>F148*0.97</f>
        <v>160.923</v>
      </c>
      <c r="E148" s="35">
        <f>F148*0.98</f>
        <v>162.58199999999999</v>
      </c>
      <c r="F148" s="27">
        <v>165.9</v>
      </c>
      <c r="G148" s="15">
        <v>5</v>
      </c>
    </row>
    <row r="149" spans="1:7" ht="15" customHeight="1" x14ac:dyDescent="0.25">
      <c r="A149" s="291"/>
      <c r="B149" s="7" t="s">
        <v>99</v>
      </c>
      <c r="C149" s="35">
        <f t="shared" si="20"/>
        <v>23.903999999999996</v>
      </c>
      <c r="D149" s="35">
        <f t="shared" ref="D149:D185" si="21">F149*0.97</f>
        <v>24.152999999999999</v>
      </c>
      <c r="E149" s="35">
        <f t="shared" ref="E149:E185" si="22">F149*0.98</f>
        <v>24.401999999999997</v>
      </c>
      <c r="F149" s="27">
        <v>24.9</v>
      </c>
      <c r="G149" s="15" t="s">
        <v>458</v>
      </c>
    </row>
    <row r="150" spans="1:7" ht="15" customHeight="1" x14ac:dyDescent="0.25">
      <c r="A150" s="287"/>
      <c r="B150" s="7" t="s">
        <v>103</v>
      </c>
      <c r="C150" s="94">
        <f t="shared" si="20"/>
        <v>27.216000000000001</v>
      </c>
      <c r="D150" s="94">
        <f t="shared" si="21"/>
        <v>27.499500000000001</v>
      </c>
      <c r="E150" s="94">
        <f t="shared" si="22"/>
        <v>27.783000000000001</v>
      </c>
      <c r="F150" s="92">
        <v>28.35</v>
      </c>
      <c r="G150" s="15" t="s">
        <v>725</v>
      </c>
    </row>
    <row r="151" spans="1:7" ht="15" customHeight="1" x14ac:dyDescent="0.25">
      <c r="A151" s="287"/>
      <c r="B151" s="7" t="s">
        <v>104</v>
      </c>
      <c r="C151" s="94">
        <f t="shared" si="20"/>
        <v>25.439999999999998</v>
      </c>
      <c r="D151" s="94">
        <f t="shared" si="21"/>
        <v>25.704999999999998</v>
      </c>
      <c r="E151" s="94">
        <f t="shared" si="22"/>
        <v>25.97</v>
      </c>
      <c r="F151" s="92">
        <v>26.5</v>
      </c>
      <c r="G151" s="15" t="s">
        <v>725</v>
      </c>
    </row>
    <row r="152" spans="1:7" ht="15" customHeight="1" x14ac:dyDescent="0.25">
      <c r="A152" s="288"/>
      <c r="B152" s="7" t="s">
        <v>596</v>
      </c>
      <c r="C152" s="95">
        <f t="shared" si="20"/>
        <v>29.030399999999997</v>
      </c>
      <c r="D152" s="95">
        <f t="shared" si="21"/>
        <v>29.332799999999999</v>
      </c>
      <c r="E152" s="95">
        <f t="shared" si="22"/>
        <v>29.635199999999998</v>
      </c>
      <c r="F152" s="93">
        <v>30.24</v>
      </c>
      <c r="G152" s="15" t="s">
        <v>725</v>
      </c>
    </row>
    <row r="153" spans="1:7" x14ac:dyDescent="0.25">
      <c r="A153" s="291"/>
      <c r="B153" s="7" t="s">
        <v>661</v>
      </c>
      <c r="C153" s="35">
        <f t="shared" si="20"/>
        <v>11.375999999999999</v>
      </c>
      <c r="D153" s="35">
        <f t="shared" si="21"/>
        <v>11.494499999999999</v>
      </c>
      <c r="E153" s="35">
        <f t="shared" si="22"/>
        <v>11.613</v>
      </c>
      <c r="F153" s="27">
        <v>11.85</v>
      </c>
      <c r="G153" s="6" t="s">
        <v>725</v>
      </c>
    </row>
    <row r="154" spans="1:7" x14ac:dyDescent="0.25">
      <c r="A154" s="287"/>
      <c r="B154" s="210" t="s">
        <v>1300</v>
      </c>
      <c r="C154" s="35">
        <f t="shared" si="20"/>
        <v>23.231999999999999</v>
      </c>
      <c r="D154" s="35">
        <f t="shared" si="21"/>
        <v>23.474</v>
      </c>
      <c r="E154" s="35">
        <f t="shared" si="22"/>
        <v>23.715999999999998</v>
      </c>
      <c r="F154" s="27">
        <v>24.2</v>
      </c>
      <c r="G154" s="6">
        <v>4</v>
      </c>
    </row>
    <row r="155" spans="1:7" x14ac:dyDescent="0.25">
      <c r="A155" s="287"/>
      <c r="B155" s="7" t="s">
        <v>1046</v>
      </c>
      <c r="C155" s="35">
        <f>F155*0.96</f>
        <v>13.44</v>
      </c>
      <c r="D155" s="35">
        <f>F155*0.97</f>
        <v>13.58</v>
      </c>
      <c r="E155" s="35">
        <f>F155*0.98</f>
        <v>13.719999999999999</v>
      </c>
      <c r="F155" s="27">
        <v>14</v>
      </c>
      <c r="G155" s="6" t="s">
        <v>425</v>
      </c>
    </row>
    <row r="156" spans="1:7" x14ac:dyDescent="0.25">
      <c r="A156" s="287"/>
      <c r="B156" s="210" t="s">
        <v>1302</v>
      </c>
      <c r="C156" s="35">
        <f>F156*0.96</f>
        <v>30.172799999999999</v>
      </c>
      <c r="D156" s="35">
        <f>F156*0.97</f>
        <v>30.487099999999998</v>
      </c>
      <c r="E156" s="35">
        <f>F156*0.98</f>
        <v>30.801399999999997</v>
      </c>
      <c r="F156" s="27">
        <v>31.43</v>
      </c>
      <c r="G156" s="6">
        <v>4</v>
      </c>
    </row>
    <row r="157" spans="1:7" x14ac:dyDescent="0.25">
      <c r="A157" s="287"/>
      <c r="B157" s="7" t="s">
        <v>1290</v>
      </c>
      <c r="C157" s="35">
        <f>F157*0.96</f>
        <v>18.143999999999998</v>
      </c>
      <c r="D157" s="35">
        <f>F157*0.97</f>
        <v>18.332999999999998</v>
      </c>
      <c r="E157" s="35">
        <f>F157*0.98</f>
        <v>18.521999999999998</v>
      </c>
      <c r="F157" s="27">
        <v>18.899999999999999</v>
      </c>
      <c r="G157" s="6" t="s">
        <v>425</v>
      </c>
    </row>
    <row r="158" spans="1:7" x14ac:dyDescent="0.25">
      <c r="A158" s="287"/>
      <c r="B158" s="204" t="s">
        <v>1291</v>
      </c>
      <c r="C158" s="211">
        <f>F158*0.96</f>
        <v>23.04</v>
      </c>
      <c r="D158" s="211">
        <f>F158*0.97</f>
        <v>23.28</v>
      </c>
      <c r="E158" s="211">
        <f>F158*0.98</f>
        <v>23.52</v>
      </c>
      <c r="F158" s="212">
        <v>24</v>
      </c>
      <c r="G158" s="6" t="s">
        <v>725</v>
      </c>
    </row>
    <row r="159" spans="1:7" x14ac:dyDescent="0.25">
      <c r="A159" s="287"/>
      <c r="B159" s="7" t="s">
        <v>597</v>
      </c>
      <c r="C159" s="94">
        <f t="shared" si="20"/>
        <v>17.135999999999999</v>
      </c>
      <c r="D159" s="94">
        <f>F159*0.97</f>
        <v>17.314500000000002</v>
      </c>
      <c r="E159" s="94">
        <f>F159*0.98</f>
        <v>17.493000000000002</v>
      </c>
      <c r="F159" s="92">
        <v>17.850000000000001</v>
      </c>
      <c r="G159" s="15" t="s">
        <v>725</v>
      </c>
    </row>
    <row r="160" spans="1:7" x14ac:dyDescent="0.25">
      <c r="A160" s="287"/>
      <c r="B160" s="7" t="s">
        <v>598</v>
      </c>
      <c r="C160" s="94">
        <f t="shared" si="20"/>
        <v>17.135999999999999</v>
      </c>
      <c r="D160" s="94">
        <f t="shared" si="21"/>
        <v>17.314500000000002</v>
      </c>
      <c r="E160" s="94">
        <f t="shared" si="22"/>
        <v>17.493000000000002</v>
      </c>
      <c r="F160" s="92">
        <v>17.850000000000001</v>
      </c>
      <c r="G160" s="15" t="s">
        <v>725</v>
      </c>
    </row>
    <row r="161" spans="1:7" x14ac:dyDescent="0.25">
      <c r="A161" s="287"/>
      <c r="B161" s="7" t="s">
        <v>782</v>
      </c>
      <c r="C161" s="110">
        <f t="shared" si="20"/>
        <v>50.879999999999995</v>
      </c>
      <c r="D161" s="110">
        <f t="shared" si="21"/>
        <v>51.41</v>
      </c>
      <c r="E161" s="110">
        <f t="shared" si="22"/>
        <v>51.94</v>
      </c>
      <c r="F161" s="110">
        <v>53</v>
      </c>
      <c r="G161" s="6">
        <v>200</v>
      </c>
    </row>
    <row r="162" spans="1:7" x14ac:dyDescent="0.25">
      <c r="A162" s="288"/>
      <c r="B162" s="7" t="s">
        <v>783</v>
      </c>
      <c r="C162" s="111">
        <f t="shared" si="20"/>
        <v>47.04</v>
      </c>
      <c r="D162" s="111">
        <f t="shared" si="21"/>
        <v>47.53</v>
      </c>
      <c r="E162" s="111">
        <f t="shared" si="22"/>
        <v>48.019999999999996</v>
      </c>
      <c r="F162" s="111">
        <v>49</v>
      </c>
      <c r="G162" s="6">
        <v>200</v>
      </c>
    </row>
    <row r="163" spans="1:7" x14ac:dyDescent="0.25">
      <c r="A163" s="287"/>
      <c r="B163" s="7" t="s">
        <v>539</v>
      </c>
      <c r="C163" s="112">
        <f t="shared" si="20"/>
        <v>30.72</v>
      </c>
      <c r="D163" s="112">
        <f>F163*0.97</f>
        <v>31.04</v>
      </c>
      <c r="E163" s="112">
        <f>F163*0.98</f>
        <v>31.36</v>
      </c>
      <c r="F163" s="112">
        <v>32</v>
      </c>
      <c r="G163" s="6" t="s">
        <v>540</v>
      </c>
    </row>
    <row r="164" spans="1:7" x14ac:dyDescent="0.25">
      <c r="A164" s="287"/>
      <c r="B164" s="7" t="s">
        <v>541</v>
      </c>
      <c r="C164" s="113">
        <f t="shared" si="20"/>
        <v>27.84</v>
      </c>
      <c r="D164" s="113">
        <f t="shared" si="21"/>
        <v>28.13</v>
      </c>
      <c r="E164" s="113">
        <f t="shared" si="22"/>
        <v>28.419999999999998</v>
      </c>
      <c r="F164" s="113">
        <v>29</v>
      </c>
      <c r="G164" s="6" t="s">
        <v>540</v>
      </c>
    </row>
    <row r="165" spans="1:7" x14ac:dyDescent="0.25">
      <c r="A165" s="287"/>
      <c r="B165" s="7" t="s">
        <v>542</v>
      </c>
      <c r="C165" s="11">
        <f t="shared" si="20"/>
        <v>14.111999999999998</v>
      </c>
      <c r="D165" s="11">
        <f t="shared" si="21"/>
        <v>14.258999999999999</v>
      </c>
      <c r="E165" s="11">
        <f t="shared" si="22"/>
        <v>14.405999999999999</v>
      </c>
      <c r="F165" s="11">
        <v>14.7</v>
      </c>
      <c r="G165" s="6" t="s">
        <v>425</v>
      </c>
    </row>
    <row r="166" spans="1:7" ht="15" customHeight="1" x14ac:dyDescent="0.25">
      <c r="A166" s="287"/>
      <c r="B166" s="7" t="s">
        <v>543</v>
      </c>
      <c r="C166" s="11">
        <f t="shared" si="20"/>
        <v>15.475200000000001</v>
      </c>
      <c r="D166" s="11">
        <f t="shared" si="21"/>
        <v>15.6364</v>
      </c>
      <c r="E166" s="11">
        <f t="shared" si="22"/>
        <v>15.797600000000001</v>
      </c>
      <c r="F166" s="11">
        <v>16.12</v>
      </c>
      <c r="G166" s="15" t="s">
        <v>425</v>
      </c>
    </row>
    <row r="167" spans="1:7" x14ac:dyDescent="0.25">
      <c r="A167" s="287"/>
      <c r="B167" s="7" t="s">
        <v>544</v>
      </c>
      <c r="C167" s="11">
        <f>F167*0.96</f>
        <v>15.36</v>
      </c>
      <c r="D167" s="11">
        <f t="shared" si="21"/>
        <v>15.52</v>
      </c>
      <c r="E167" s="11">
        <f t="shared" si="22"/>
        <v>15.68</v>
      </c>
      <c r="F167" s="11">
        <v>16</v>
      </c>
      <c r="G167" s="15" t="s">
        <v>425</v>
      </c>
    </row>
    <row r="168" spans="1:7" ht="15" customHeight="1" x14ac:dyDescent="0.25">
      <c r="A168" s="288"/>
      <c r="B168" s="7" t="s">
        <v>545</v>
      </c>
      <c r="C168" s="11">
        <f t="shared" si="20"/>
        <v>19.2</v>
      </c>
      <c r="D168" s="11">
        <f t="shared" si="21"/>
        <v>19.399999999999999</v>
      </c>
      <c r="E168" s="11">
        <f t="shared" si="22"/>
        <v>19.600000000000001</v>
      </c>
      <c r="F168" s="11">
        <v>20</v>
      </c>
      <c r="G168" s="15" t="s">
        <v>725</v>
      </c>
    </row>
    <row r="169" spans="1:7" ht="15" customHeight="1" x14ac:dyDescent="0.25">
      <c r="A169" s="202"/>
      <c r="B169" s="204" t="s">
        <v>1294</v>
      </c>
      <c r="C169" s="11">
        <f t="shared" si="20"/>
        <v>86.399999999999991</v>
      </c>
      <c r="D169" s="11">
        <f t="shared" si="21"/>
        <v>87.3</v>
      </c>
      <c r="E169" s="11">
        <f t="shared" si="22"/>
        <v>88.2</v>
      </c>
      <c r="F169" s="11">
        <v>90</v>
      </c>
      <c r="G169" s="15" t="s">
        <v>1292</v>
      </c>
    </row>
    <row r="170" spans="1:7" ht="15" customHeight="1" x14ac:dyDescent="0.25">
      <c r="A170" s="202"/>
      <c r="B170" s="204" t="s">
        <v>1295</v>
      </c>
      <c r="C170" s="11">
        <f t="shared" si="20"/>
        <v>87.36</v>
      </c>
      <c r="D170" s="11">
        <f t="shared" si="21"/>
        <v>88.27</v>
      </c>
      <c r="E170" s="11">
        <f t="shared" si="22"/>
        <v>89.179999999999993</v>
      </c>
      <c r="F170" s="11">
        <v>91</v>
      </c>
      <c r="G170" s="15" t="s">
        <v>1293</v>
      </c>
    </row>
    <row r="171" spans="1:7" ht="28.5" customHeight="1" x14ac:dyDescent="0.25">
      <c r="A171" s="291"/>
      <c r="B171" s="7" t="s">
        <v>546</v>
      </c>
      <c r="C171" s="11">
        <f t="shared" si="20"/>
        <v>38.4</v>
      </c>
      <c r="D171" s="11">
        <f t="shared" si="21"/>
        <v>38.799999999999997</v>
      </c>
      <c r="E171" s="11">
        <f t="shared" si="22"/>
        <v>39.200000000000003</v>
      </c>
      <c r="F171" s="11">
        <v>40</v>
      </c>
      <c r="G171" s="15">
        <v>200</v>
      </c>
    </row>
    <row r="172" spans="1:7" ht="22.5" customHeight="1" x14ac:dyDescent="0.25">
      <c r="A172" s="288"/>
      <c r="B172" s="7" t="s">
        <v>547</v>
      </c>
      <c r="C172" s="11">
        <f t="shared" si="20"/>
        <v>47.04</v>
      </c>
      <c r="D172" s="11">
        <f t="shared" si="21"/>
        <v>47.53</v>
      </c>
      <c r="E172" s="11">
        <f t="shared" si="22"/>
        <v>48.019999999999996</v>
      </c>
      <c r="F172" s="11">
        <v>49</v>
      </c>
      <c r="G172" s="15">
        <v>200</v>
      </c>
    </row>
    <row r="173" spans="1:7" ht="29.25" customHeight="1" x14ac:dyDescent="0.25">
      <c r="A173" s="291"/>
      <c r="B173" s="7" t="s">
        <v>548</v>
      </c>
      <c r="C173" s="14">
        <f t="shared" si="20"/>
        <v>48.96</v>
      </c>
      <c r="D173" s="14">
        <f t="shared" si="21"/>
        <v>49.47</v>
      </c>
      <c r="E173" s="14">
        <f t="shared" si="22"/>
        <v>49.98</v>
      </c>
      <c r="F173" s="5">
        <v>51</v>
      </c>
      <c r="G173" s="15">
        <v>150</v>
      </c>
    </row>
    <row r="174" spans="1:7" ht="30" customHeight="1" x14ac:dyDescent="0.25">
      <c r="A174" s="288"/>
      <c r="B174" s="7" t="s">
        <v>1182</v>
      </c>
      <c r="C174" s="14">
        <f t="shared" si="20"/>
        <v>49.92</v>
      </c>
      <c r="D174" s="14">
        <f t="shared" si="21"/>
        <v>50.44</v>
      </c>
      <c r="E174" s="14">
        <f t="shared" si="22"/>
        <v>50.96</v>
      </c>
      <c r="F174" s="5">
        <v>52</v>
      </c>
      <c r="G174" s="15" t="s">
        <v>423</v>
      </c>
    </row>
    <row r="175" spans="1:7" ht="21.75" customHeight="1" x14ac:dyDescent="0.25">
      <c r="A175" s="291"/>
      <c r="B175" s="7" t="s">
        <v>549</v>
      </c>
      <c r="C175" s="14">
        <f t="shared" si="20"/>
        <v>60.48</v>
      </c>
      <c r="D175" s="14">
        <f t="shared" si="21"/>
        <v>61.11</v>
      </c>
      <c r="E175" s="14">
        <f t="shared" si="22"/>
        <v>61.74</v>
      </c>
      <c r="F175" s="5">
        <v>63</v>
      </c>
      <c r="G175" s="6" t="s">
        <v>192</v>
      </c>
    </row>
    <row r="176" spans="1:7" ht="21.75" customHeight="1" x14ac:dyDescent="0.25">
      <c r="A176" s="287"/>
      <c r="B176" s="7" t="s">
        <v>550</v>
      </c>
      <c r="C176" s="14">
        <f t="shared" si="20"/>
        <v>79.584000000000003</v>
      </c>
      <c r="D176" s="14">
        <f>F176*0.97</f>
        <v>80.412999999999997</v>
      </c>
      <c r="E176" s="14">
        <f>F176*0.98</f>
        <v>81.242000000000004</v>
      </c>
      <c r="F176" s="5">
        <v>82.9</v>
      </c>
      <c r="G176" s="6" t="s">
        <v>192</v>
      </c>
    </row>
    <row r="177" spans="1:7" ht="21.75" customHeight="1" x14ac:dyDescent="0.25">
      <c r="A177" s="287"/>
      <c r="B177" s="7" t="s">
        <v>781</v>
      </c>
      <c r="C177" s="14">
        <f t="shared" si="20"/>
        <v>75.263999999999996</v>
      </c>
      <c r="D177" s="14">
        <f>F177*0.97</f>
        <v>76.048000000000002</v>
      </c>
      <c r="E177" s="14">
        <f>F177*0.98</f>
        <v>76.832000000000008</v>
      </c>
      <c r="F177" s="5">
        <v>78.400000000000006</v>
      </c>
      <c r="G177" s="6" t="s">
        <v>192</v>
      </c>
    </row>
    <row r="178" spans="1:7" ht="21.75" customHeight="1" x14ac:dyDescent="0.25">
      <c r="A178" s="287"/>
      <c r="B178" s="7" t="s">
        <v>726</v>
      </c>
      <c r="C178" s="14">
        <f t="shared" si="20"/>
        <v>57.1584</v>
      </c>
      <c r="D178" s="14">
        <f t="shared" si="21"/>
        <v>57.753799999999998</v>
      </c>
      <c r="E178" s="14">
        <f t="shared" si="22"/>
        <v>58.349199999999996</v>
      </c>
      <c r="F178" s="5">
        <v>59.54</v>
      </c>
      <c r="G178" s="6" t="s">
        <v>192</v>
      </c>
    </row>
    <row r="179" spans="1:7" ht="33" customHeight="1" x14ac:dyDescent="0.25">
      <c r="A179" s="276"/>
      <c r="B179" s="7" t="s">
        <v>1216</v>
      </c>
      <c r="C179" s="14">
        <f>F179*0.96</f>
        <v>71.039999999999992</v>
      </c>
      <c r="D179" s="14">
        <f>F179*0.97</f>
        <v>71.78</v>
      </c>
      <c r="E179" s="14">
        <f>F179*0.98</f>
        <v>72.52</v>
      </c>
      <c r="F179" s="5">
        <v>74</v>
      </c>
      <c r="G179" s="6" t="s">
        <v>725</v>
      </c>
    </row>
    <row r="180" spans="1:7" ht="26.25" customHeight="1" x14ac:dyDescent="0.25">
      <c r="A180" s="276"/>
      <c r="B180" s="210" t="s">
        <v>1296</v>
      </c>
      <c r="C180" s="14">
        <f>F180*0.96</f>
        <v>93.6</v>
      </c>
      <c r="D180" s="14">
        <f>F180*0.97</f>
        <v>94.575000000000003</v>
      </c>
      <c r="E180" s="14">
        <f>F180*0.98</f>
        <v>95.55</v>
      </c>
      <c r="F180" s="5">
        <v>97.5</v>
      </c>
      <c r="G180" s="6" t="s">
        <v>725</v>
      </c>
    </row>
    <row r="181" spans="1:7" ht="39" customHeight="1" x14ac:dyDescent="0.25">
      <c r="A181" s="291"/>
      <c r="B181" s="7" t="s">
        <v>1049</v>
      </c>
      <c r="C181" s="14">
        <f>F181*0.96</f>
        <v>58.463999999999999</v>
      </c>
      <c r="D181" s="14">
        <f>F181*0.97</f>
        <v>59.073</v>
      </c>
      <c r="E181" s="14">
        <f>F181*0.98</f>
        <v>59.681999999999995</v>
      </c>
      <c r="F181" s="5">
        <v>60.9</v>
      </c>
      <c r="G181" s="6" t="s">
        <v>725</v>
      </c>
    </row>
    <row r="182" spans="1:7" ht="29.25" customHeight="1" x14ac:dyDescent="0.25">
      <c r="A182" s="287"/>
      <c r="B182" s="210" t="s">
        <v>1297</v>
      </c>
      <c r="C182" s="14">
        <f>F182*0.96</f>
        <v>68.543999999999997</v>
      </c>
      <c r="D182" s="14">
        <f>F182*0.97</f>
        <v>69.25800000000001</v>
      </c>
      <c r="E182" s="14">
        <f>F182*0.98</f>
        <v>69.972000000000008</v>
      </c>
      <c r="F182" s="5">
        <v>71.400000000000006</v>
      </c>
      <c r="G182" s="6" t="s">
        <v>725</v>
      </c>
    </row>
    <row r="183" spans="1:7" ht="30.6" customHeight="1" x14ac:dyDescent="0.25">
      <c r="A183" s="287"/>
      <c r="B183" s="7" t="s">
        <v>1101</v>
      </c>
      <c r="C183" s="14">
        <f>F183*0.96</f>
        <v>75.599999999999994</v>
      </c>
      <c r="D183" s="14">
        <f>F183*0.97</f>
        <v>76.387500000000003</v>
      </c>
      <c r="E183" s="14">
        <f>F183*0.98</f>
        <v>77.174999999999997</v>
      </c>
      <c r="F183" s="5">
        <v>78.75</v>
      </c>
      <c r="G183" s="6" t="s">
        <v>725</v>
      </c>
    </row>
    <row r="184" spans="1:7" ht="29.25" customHeight="1" x14ac:dyDescent="0.25">
      <c r="A184" s="288"/>
      <c r="B184" s="7" t="s">
        <v>1102</v>
      </c>
      <c r="C184" s="14">
        <f t="shared" si="20"/>
        <v>70.56</v>
      </c>
      <c r="D184" s="14">
        <f t="shared" si="21"/>
        <v>71.295000000000002</v>
      </c>
      <c r="E184" s="14">
        <f t="shared" si="22"/>
        <v>72.03</v>
      </c>
      <c r="F184" s="5">
        <v>73.5</v>
      </c>
      <c r="G184" s="6" t="s">
        <v>725</v>
      </c>
    </row>
    <row r="185" spans="1:7" ht="52.5" customHeight="1" x14ac:dyDescent="0.25">
      <c r="A185" s="207"/>
      <c r="B185" s="132" t="s">
        <v>1298</v>
      </c>
      <c r="C185" s="5">
        <f t="shared" ref="C185:C218" si="23">F185*0.96</f>
        <v>24.96</v>
      </c>
      <c r="D185" s="5">
        <f t="shared" si="21"/>
        <v>25.22</v>
      </c>
      <c r="E185" s="14">
        <f t="shared" si="22"/>
        <v>25.48</v>
      </c>
      <c r="F185" s="5">
        <v>26</v>
      </c>
      <c r="G185" s="6" t="s">
        <v>423</v>
      </c>
    </row>
    <row r="186" spans="1:7" ht="21.75" customHeight="1" x14ac:dyDescent="0.25">
      <c r="A186" s="276"/>
      <c r="B186" s="132" t="s">
        <v>809</v>
      </c>
      <c r="C186" s="5">
        <f t="shared" si="23"/>
        <v>59.519999999999996</v>
      </c>
      <c r="D186" s="5">
        <f t="shared" ref="D186:D199" si="24">F186*0.97</f>
        <v>60.14</v>
      </c>
      <c r="E186" s="14">
        <f t="shared" ref="E186:E199" si="25">F186*0.98</f>
        <v>60.76</v>
      </c>
      <c r="F186" s="5">
        <v>62</v>
      </c>
      <c r="G186" s="6" t="s">
        <v>423</v>
      </c>
    </row>
    <row r="187" spans="1:7" ht="23.25" customHeight="1" x14ac:dyDescent="0.25">
      <c r="A187" s="276"/>
      <c r="B187" s="132" t="s">
        <v>551</v>
      </c>
      <c r="C187" s="5">
        <f t="shared" si="23"/>
        <v>71.039999999999992</v>
      </c>
      <c r="D187" s="5">
        <f>F187*0.97</f>
        <v>71.78</v>
      </c>
      <c r="E187" s="14">
        <f>F187*0.98</f>
        <v>72.52</v>
      </c>
      <c r="F187" s="5">
        <v>74</v>
      </c>
      <c r="G187" s="6" t="s">
        <v>423</v>
      </c>
    </row>
    <row r="188" spans="1:7" ht="22.5" x14ac:dyDescent="0.25">
      <c r="A188" s="276"/>
      <c r="B188" s="132" t="s">
        <v>552</v>
      </c>
      <c r="C188" s="5">
        <f t="shared" si="23"/>
        <v>109.44</v>
      </c>
      <c r="D188" s="5">
        <f t="shared" si="24"/>
        <v>110.58</v>
      </c>
      <c r="E188" s="14">
        <f t="shared" si="25"/>
        <v>111.72</v>
      </c>
      <c r="F188" s="5">
        <v>114</v>
      </c>
      <c r="G188" s="6" t="s">
        <v>778</v>
      </c>
    </row>
    <row r="189" spans="1:7" ht="18.75" customHeight="1" x14ac:dyDescent="0.25">
      <c r="A189" s="276"/>
      <c r="B189" s="106" t="s">
        <v>112</v>
      </c>
      <c r="C189" s="5">
        <f t="shared" si="23"/>
        <v>170.88</v>
      </c>
      <c r="D189" s="5">
        <f>F189*0.97</f>
        <v>172.66</v>
      </c>
      <c r="E189" s="14">
        <f>F189*0.98</f>
        <v>174.44</v>
      </c>
      <c r="F189" s="5">
        <v>178</v>
      </c>
      <c r="G189" s="6" t="s">
        <v>725</v>
      </c>
    </row>
    <row r="190" spans="1:7" ht="18.75" customHeight="1" x14ac:dyDescent="0.25">
      <c r="A190" s="276"/>
      <c r="B190" s="106" t="s">
        <v>1</v>
      </c>
      <c r="C190" s="5">
        <f t="shared" si="23"/>
        <v>178.56</v>
      </c>
      <c r="D190" s="5">
        <f t="shared" si="24"/>
        <v>180.42</v>
      </c>
      <c r="E190" s="14">
        <f t="shared" si="25"/>
        <v>182.28</v>
      </c>
      <c r="F190" s="5">
        <v>186</v>
      </c>
      <c r="G190" s="6" t="s">
        <v>725</v>
      </c>
    </row>
    <row r="191" spans="1:7" ht="18.75" customHeight="1" x14ac:dyDescent="0.25">
      <c r="A191" s="276"/>
      <c r="B191" s="106" t="s">
        <v>315</v>
      </c>
      <c r="C191" s="5">
        <f t="shared" si="23"/>
        <v>230.39999999999998</v>
      </c>
      <c r="D191" s="5">
        <f t="shared" si="24"/>
        <v>232.79999999999998</v>
      </c>
      <c r="E191" s="14">
        <f t="shared" si="25"/>
        <v>235.2</v>
      </c>
      <c r="F191" s="5">
        <v>240</v>
      </c>
      <c r="G191" s="6" t="s">
        <v>725</v>
      </c>
    </row>
    <row r="192" spans="1:7" ht="18.75" customHeight="1" x14ac:dyDescent="0.25">
      <c r="A192" s="276"/>
      <c r="B192" s="106" t="s">
        <v>1165</v>
      </c>
      <c r="C192" s="5">
        <f t="shared" si="23"/>
        <v>268.8</v>
      </c>
      <c r="D192" s="5">
        <f t="shared" si="24"/>
        <v>271.59999999999997</v>
      </c>
      <c r="E192" s="14">
        <f t="shared" si="25"/>
        <v>274.39999999999998</v>
      </c>
      <c r="F192" s="5">
        <v>280</v>
      </c>
      <c r="G192" s="6" t="s">
        <v>725</v>
      </c>
    </row>
    <row r="193" spans="1:7" ht="27" customHeight="1" x14ac:dyDescent="0.25">
      <c r="A193" s="276"/>
      <c r="B193" s="106" t="s">
        <v>316</v>
      </c>
      <c r="C193" s="5">
        <f>F193*0.96</f>
        <v>301.44</v>
      </c>
      <c r="D193" s="5">
        <f>F193*0.97</f>
        <v>304.58</v>
      </c>
      <c r="E193" s="14">
        <f>F193*0.98</f>
        <v>307.71999999999997</v>
      </c>
      <c r="F193" s="5">
        <v>314</v>
      </c>
      <c r="G193" s="6" t="s">
        <v>725</v>
      </c>
    </row>
    <row r="194" spans="1:7" ht="27" customHeight="1" x14ac:dyDescent="0.25">
      <c r="A194" s="276"/>
      <c r="B194" s="7" t="s">
        <v>1166</v>
      </c>
      <c r="C194" s="5">
        <f t="shared" si="23"/>
        <v>342.71999999999997</v>
      </c>
      <c r="D194" s="5">
        <f>F194*0.97</f>
        <v>346.28999999999996</v>
      </c>
      <c r="E194" s="14">
        <f>F194*0.98</f>
        <v>349.86</v>
      </c>
      <c r="F194" s="5">
        <v>357</v>
      </c>
      <c r="G194" s="6" t="s">
        <v>725</v>
      </c>
    </row>
    <row r="195" spans="1:7" ht="30" customHeight="1" x14ac:dyDescent="0.25">
      <c r="A195" s="276"/>
      <c r="B195" s="7" t="s">
        <v>389</v>
      </c>
      <c r="C195" s="5">
        <f t="shared" si="23"/>
        <v>469.44</v>
      </c>
      <c r="D195" s="5">
        <f t="shared" si="24"/>
        <v>474.33</v>
      </c>
      <c r="E195" s="14">
        <f t="shared" si="25"/>
        <v>479.21999999999997</v>
      </c>
      <c r="F195" s="5">
        <v>489</v>
      </c>
      <c r="G195" s="6" t="s">
        <v>725</v>
      </c>
    </row>
    <row r="196" spans="1:7" ht="15" customHeight="1" x14ac:dyDescent="0.25">
      <c r="A196" s="276"/>
      <c r="B196" s="18" t="s">
        <v>496</v>
      </c>
      <c r="C196" s="5">
        <f t="shared" si="23"/>
        <v>76.8</v>
      </c>
      <c r="D196" s="5">
        <f>F196*0.97</f>
        <v>77.599999999999994</v>
      </c>
      <c r="E196" s="14">
        <f>F196*0.98</f>
        <v>78.400000000000006</v>
      </c>
      <c r="F196" s="5">
        <v>80</v>
      </c>
      <c r="G196" s="6" t="s">
        <v>725</v>
      </c>
    </row>
    <row r="197" spans="1:7" ht="27.75" customHeight="1" x14ac:dyDescent="0.25">
      <c r="A197" s="276"/>
      <c r="B197" s="169" t="s">
        <v>1299</v>
      </c>
      <c r="C197" s="5">
        <f>F197*0.96</f>
        <v>106.56</v>
      </c>
      <c r="D197" s="5">
        <f>F197*0.97</f>
        <v>107.67</v>
      </c>
      <c r="E197" s="14">
        <f>F197*0.98</f>
        <v>108.78</v>
      </c>
      <c r="F197" s="5">
        <v>111</v>
      </c>
      <c r="G197" s="6" t="s">
        <v>725</v>
      </c>
    </row>
    <row r="198" spans="1:7" ht="15" customHeight="1" x14ac:dyDescent="0.25">
      <c r="A198" s="276"/>
      <c r="B198" s="169" t="s">
        <v>497</v>
      </c>
      <c r="C198" s="5">
        <f t="shared" si="23"/>
        <v>121.92</v>
      </c>
      <c r="D198" s="5">
        <f t="shared" si="24"/>
        <v>123.19</v>
      </c>
      <c r="E198" s="14">
        <f t="shared" si="25"/>
        <v>124.46</v>
      </c>
      <c r="F198" s="5">
        <v>127</v>
      </c>
      <c r="G198" s="6" t="s">
        <v>423</v>
      </c>
    </row>
    <row r="199" spans="1:7" ht="30" customHeight="1" x14ac:dyDescent="0.25">
      <c r="A199" s="291"/>
      <c r="B199" s="106" t="s">
        <v>317</v>
      </c>
      <c r="C199" s="14">
        <f t="shared" si="23"/>
        <v>89.28</v>
      </c>
      <c r="D199" s="14">
        <f t="shared" si="24"/>
        <v>90.21</v>
      </c>
      <c r="E199" s="14">
        <f t="shared" si="25"/>
        <v>91.14</v>
      </c>
      <c r="F199" s="5">
        <v>93</v>
      </c>
      <c r="G199" s="6" t="s">
        <v>423</v>
      </c>
    </row>
    <row r="200" spans="1:7" ht="29.25" customHeight="1" x14ac:dyDescent="0.25">
      <c r="A200" s="287"/>
      <c r="B200" s="106" t="s">
        <v>310</v>
      </c>
      <c r="C200" s="14">
        <f t="shared" si="23"/>
        <v>109.44</v>
      </c>
      <c r="D200" s="14">
        <f t="shared" ref="D200:D218" si="26">F200*0.97</f>
        <v>110.58</v>
      </c>
      <c r="E200" s="14">
        <f t="shared" ref="E200:E218" si="27">F200*0.98</f>
        <v>111.72</v>
      </c>
      <c r="F200" s="5">
        <v>114</v>
      </c>
      <c r="G200" s="6" t="s">
        <v>423</v>
      </c>
    </row>
    <row r="201" spans="1:7" ht="21.75" customHeight="1" x14ac:dyDescent="0.25">
      <c r="A201" s="287"/>
      <c r="B201" s="106" t="s">
        <v>619</v>
      </c>
      <c r="C201" s="14">
        <f t="shared" si="23"/>
        <v>133.91999999999999</v>
      </c>
      <c r="D201" s="14">
        <f t="shared" si="26"/>
        <v>135.315</v>
      </c>
      <c r="E201" s="14">
        <f t="shared" si="27"/>
        <v>136.71</v>
      </c>
      <c r="F201" s="5">
        <v>139.5</v>
      </c>
      <c r="G201" s="6" t="s">
        <v>423</v>
      </c>
    </row>
    <row r="202" spans="1:7" ht="21.75" customHeight="1" x14ac:dyDescent="0.25">
      <c r="A202" s="288"/>
      <c r="B202" s="106" t="s">
        <v>305</v>
      </c>
      <c r="C202" s="14">
        <f t="shared" si="23"/>
        <v>145.91999999999999</v>
      </c>
      <c r="D202" s="14">
        <f t="shared" si="26"/>
        <v>147.44</v>
      </c>
      <c r="E202" s="14">
        <f t="shared" si="27"/>
        <v>148.96</v>
      </c>
      <c r="F202" s="5">
        <v>152</v>
      </c>
      <c r="G202" s="6" t="s">
        <v>423</v>
      </c>
    </row>
    <row r="203" spans="1:7" ht="53.25" customHeight="1" x14ac:dyDescent="0.25">
      <c r="A203" s="207"/>
      <c r="B203" s="7" t="s">
        <v>307</v>
      </c>
      <c r="C203" s="11">
        <f t="shared" si="23"/>
        <v>239.04</v>
      </c>
      <c r="D203" s="11">
        <f t="shared" si="26"/>
        <v>241.53</v>
      </c>
      <c r="E203" s="11">
        <f t="shared" si="27"/>
        <v>244.01999999999998</v>
      </c>
      <c r="F203" s="11">
        <v>249</v>
      </c>
      <c r="G203" s="6" t="s">
        <v>778</v>
      </c>
    </row>
    <row r="204" spans="1:7" ht="53.25" customHeight="1" x14ac:dyDescent="0.25">
      <c r="A204" s="209"/>
      <c r="B204" s="7" t="s">
        <v>672</v>
      </c>
      <c r="C204" s="11">
        <f t="shared" si="23"/>
        <v>187.96800000000002</v>
      </c>
      <c r="D204" s="11">
        <f t="shared" si="26"/>
        <v>189.92600000000002</v>
      </c>
      <c r="E204" s="11">
        <f t="shared" si="27"/>
        <v>191.88400000000001</v>
      </c>
      <c r="F204" s="11">
        <v>195.8</v>
      </c>
      <c r="G204" s="6">
        <v>50</v>
      </c>
    </row>
    <row r="205" spans="1:7" ht="30.75" customHeight="1" x14ac:dyDescent="0.25">
      <c r="A205" s="276"/>
      <c r="B205" s="7" t="s">
        <v>1087</v>
      </c>
      <c r="C205" s="11">
        <f t="shared" si="23"/>
        <v>51.839999999999996</v>
      </c>
      <c r="D205" s="11">
        <f>F205*0.97</f>
        <v>52.379999999999995</v>
      </c>
      <c r="E205" s="11">
        <f>F205*0.98</f>
        <v>52.92</v>
      </c>
      <c r="F205" s="11">
        <v>54</v>
      </c>
      <c r="G205" s="6">
        <v>50</v>
      </c>
    </row>
    <row r="206" spans="1:7" ht="19.5" customHeight="1" x14ac:dyDescent="0.25">
      <c r="A206" s="276"/>
      <c r="B206" s="7" t="s">
        <v>460</v>
      </c>
      <c r="C206" s="11">
        <f t="shared" si="23"/>
        <v>89.183999999999997</v>
      </c>
      <c r="D206" s="11">
        <f t="shared" si="26"/>
        <v>90.113</v>
      </c>
      <c r="E206" s="11">
        <f t="shared" si="27"/>
        <v>91.042000000000002</v>
      </c>
      <c r="F206" s="11">
        <v>92.9</v>
      </c>
      <c r="G206" s="6" t="s">
        <v>725</v>
      </c>
    </row>
    <row r="207" spans="1:7" ht="19.5" customHeight="1" x14ac:dyDescent="0.25">
      <c r="A207" s="276"/>
      <c r="B207" s="7" t="s">
        <v>308</v>
      </c>
      <c r="C207" s="11">
        <f t="shared" si="23"/>
        <v>11.04</v>
      </c>
      <c r="D207" s="11">
        <f t="shared" si="26"/>
        <v>11.154999999999999</v>
      </c>
      <c r="E207" s="11">
        <f t="shared" si="27"/>
        <v>11.27</v>
      </c>
      <c r="F207" s="11">
        <v>11.5</v>
      </c>
      <c r="G207" s="6">
        <v>500</v>
      </c>
    </row>
    <row r="208" spans="1:7" ht="19.5" customHeight="1" x14ac:dyDescent="0.25">
      <c r="A208" s="276"/>
      <c r="B208" s="7" t="s">
        <v>309</v>
      </c>
      <c r="C208" s="11">
        <f t="shared" si="23"/>
        <v>25.439999999999998</v>
      </c>
      <c r="D208" s="11">
        <f t="shared" si="26"/>
        <v>25.704999999999998</v>
      </c>
      <c r="E208" s="11">
        <f t="shared" si="27"/>
        <v>25.97</v>
      </c>
      <c r="F208" s="11">
        <v>26.5</v>
      </c>
      <c r="G208" s="6">
        <v>250</v>
      </c>
    </row>
    <row r="209" spans="1:7" ht="19.5" customHeight="1" x14ac:dyDescent="0.25">
      <c r="A209" s="276"/>
      <c r="B209" s="7" t="s">
        <v>37</v>
      </c>
      <c r="C209" s="11">
        <f t="shared" si="23"/>
        <v>22.08</v>
      </c>
      <c r="D209" s="11">
        <f t="shared" si="26"/>
        <v>22.31</v>
      </c>
      <c r="E209" s="11">
        <f t="shared" si="27"/>
        <v>22.54</v>
      </c>
      <c r="F209" s="11">
        <v>23</v>
      </c>
      <c r="G209" s="6">
        <v>250</v>
      </c>
    </row>
    <row r="210" spans="1:7" ht="19.5" customHeight="1" x14ac:dyDescent="0.25">
      <c r="A210" s="276"/>
      <c r="B210" s="7" t="s">
        <v>38</v>
      </c>
      <c r="C210" s="11">
        <f t="shared" si="23"/>
        <v>37.44</v>
      </c>
      <c r="D210" s="11">
        <f>F210*0.97</f>
        <v>37.83</v>
      </c>
      <c r="E210" s="11">
        <f>F210*0.98</f>
        <v>38.22</v>
      </c>
      <c r="F210" s="11">
        <v>39</v>
      </c>
      <c r="G210" s="6">
        <v>250</v>
      </c>
    </row>
    <row r="211" spans="1:7" ht="42" customHeight="1" x14ac:dyDescent="0.25">
      <c r="A211" s="207"/>
      <c r="B211" s="18" t="s">
        <v>769</v>
      </c>
      <c r="C211" s="11">
        <f t="shared" si="23"/>
        <v>18.239999999999998</v>
      </c>
      <c r="D211" s="11">
        <f>F211*0.97</f>
        <v>18.43</v>
      </c>
      <c r="E211" s="11">
        <f>F211*0.98</f>
        <v>18.62</v>
      </c>
      <c r="F211" s="11">
        <v>19</v>
      </c>
      <c r="G211" s="6">
        <v>250</v>
      </c>
    </row>
    <row r="212" spans="1:7" ht="57" customHeight="1" x14ac:dyDescent="0.25">
      <c r="A212" s="207"/>
      <c r="B212" s="18" t="s">
        <v>42</v>
      </c>
      <c r="C212" s="11">
        <f t="shared" si="23"/>
        <v>41.318399999999997</v>
      </c>
      <c r="D212" s="11">
        <f t="shared" si="26"/>
        <v>41.748799999999996</v>
      </c>
      <c r="E212" s="11">
        <f t="shared" si="27"/>
        <v>42.179200000000002</v>
      </c>
      <c r="F212" s="11">
        <v>43.04</v>
      </c>
      <c r="G212" s="6">
        <v>250</v>
      </c>
    </row>
    <row r="213" spans="1:7" ht="49.5" customHeight="1" x14ac:dyDescent="0.25">
      <c r="A213" s="207"/>
      <c r="B213" s="7" t="s">
        <v>535</v>
      </c>
      <c r="C213" s="11">
        <f t="shared" si="23"/>
        <v>23.616</v>
      </c>
      <c r="D213" s="11">
        <f t="shared" si="26"/>
        <v>23.862000000000002</v>
      </c>
      <c r="E213" s="11">
        <f t="shared" si="27"/>
        <v>24.108000000000001</v>
      </c>
      <c r="F213" s="11">
        <v>24.6</v>
      </c>
      <c r="G213" s="21">
        <v>250</v>
      </c>
    </row>
    <row r="214" spans="1:7" ht="19.5" customHeight="1" x14ac:dyDescent="0.25">
      <c r="A214" s="276"/>
      <c r="B214" s="18" t="s">
        <v>618</v>
      </c>
      <c r="C214" s="11">
        <f t="shared" si="23"/>
        <v>27.071999999999999</v>
      </c>
      <c r="D214" s="11">
        <f t="shared" si="26"/>
        <v>27.353999999999999</v>
      </c>
      <c r="E214" s="11">
        <f t="shared" si="27"/>
        <v>27.635999999999999</v>
      </c>
      <c r="F214" s="11">
        <v>28.2</v>
      </c>
      <c r="G214" s="140" t="s">
        <v>905</v>
      </c>
    </row>
    <row r="215" spans="1:7" ht="24" customHeight="1" x14ac:dyDescent="0.25">
      <c r="A215" s="277"/>
      <c r="B215" s="10" t="s">
        <v>536</v>
      </c>
      <c r="C215" s="5">
        <f t="shared" si="23"/>
        <v>45.887999999999998</v>
      </c>
      <c r="D215" s="5">
        <f t="shared" si="26"/>
        <v>46.365999999999993</v>
      </c>
      <c r="E215" s="5">
        <f t="shared" si="27"/>
        <v>46.843999999999994</v>
      </c>
      <c r="F215" s="5">
        <v>47.8</v>
      </c>
      <c r="G215" s="140" t="s">
        <v>778</v>
      </c>
    </row>
    <row r="216" spans="1:7" ht="50.25" customHeight="1" x14ac:dyDescent="0.25">
      <c r="A216" s="208"/>
      <c r="B216" s="213" t="s">
        <v>1301</v>
      </c>
      <c r="C216" s="5">
        <f t="shared" si="23"/>
        <v>33.6</v>
      </c>
      <c r="D216" s="5">
        <f t="shared" si="26"/>
        <v>33.949999999999996</v>
      </c>
      <c r="E216" s="5">
        <f t="shared" si="27"/>
        <v>34.299999999999997</v>
      </c>
      <c r="F216" s="5">
        <v>35</v>
      </c>
      <c r="G216" s="140" t="s">
        <v>725</v>
      </c>
    </row>
    <row r="217" spans="1:7" ht="48.75" customHeight="1" x14ac:dyDescent="0.25">
      <c r="B217" s="165" t="s">
        <v>787</v>
      </c>
      <c r="C217" s="5">
        <f t="shared" si="23"/>
        <v>19.391999999999999</v>
      </c>
      <c r="D217" s="5">
        <f t="shared" si="26"/>
        <v>19.593999999999998</v>
      </c>
      <c r="E217" s="5">
        <f t="shared" si="27"/>
        <v>19.795999999999999</v>
      </c>
      <c r="F217" s="5">
        <v>20.2</v>
      </c>
      <c r="G217" s="140" t="s">
        <v>905</v>
      </c>
    </row>
    <row r="218" spans="1:7" ht="60.75" customHeight="1" x14ac:dyDescent="0.25">
      <c r="A218" s="17"/>
      <c r="B218" s="10" t="s">
        <v>537</v>
      </c>
      <c r="C218" s="5">
        <f t="shared" si="23"/>
        <v>21.408000000000001</v>
      </c>
      <c r="D218" s="5">
        <f t="shared" si="26"/>
        <v>21.631</v>
      </c>
      <c r="E218" s="5">
        <f t="shared" si="27"/>
        <v>21.853999999999999</v>
      </c>
      <c r="F218" s="5">
        <v>22.3</v>
      </c>
      <c r="G218" s="170" t="s">
        <v>905</v>
      </c>
    </row>
  </sheetData>
  <mergeCells count="42">
    <mergeCell ref="A45:A47"/>
    <mergeCell ref="A1:G1"/>
    <mergeCell ref="A2:G2"/>
    <mergeCell ref="A3:A16"/>
    <mergeCell ref="A17:G17"/>
    <mergeCell ref="A24:A38"/>
    <mergeCell ref="A75:A77"/>
    <mergeCell ref="A173:A174"/>
    <mergeCell ref="A149:A152"/>
    <mergeCell ref="A171:A172"/>
    <mergeCell ref="A114:G114"/>
    <mergeCell ref="A144:G144"/>
    <mergeCell ref="A153:A162"/>
    <mergeCell ref="A131:A132"/>
    <mergeCell ref="A139:A143"/>
    <mergeCell ref="A163:A168"/>
    <mergeCell ref="A81:A82"/>
    <mergeCell ref="A85:A88"/>
    <mergeCell ref="A89:A90"/>
    <mergeCell ref="A91:A92"/>
    <mergeCell ref="A93:A99"/>
    <mergeCell ref="A106:A113"/>
    <mergeCell ref="A68:A70"/>
    <mergeCell ref="A72:A74"/>
    <mergeCell ref="A48:A55"/>
    <mergeCell ref="A56:A57"/>
    <mergeCell ref="A62:A67"/>
    <mergeCell ref="A60:A61"/>
    <mergeCell ref="A199:A202"/>
    <mergeCell ref="A205:A206"/>
    <mergeCell ref="A207:A210"/>
    <mergeCell ref="A214:A215"/>
    <mergeCell ref="A79:A80"/>
    <mergeCell ref="A175:A178"/>
    <mergeCell ref="A179:A180"/>
    <mergeCell ref="A181:A184"/>
    <mergeCell ref="A186:A195"/>
    <mergeCell ref="A196:A198"/>
    <mergeCell ref="A116:A123"/>
    <mergeCell ref="A124:A126"/>
    <mergeCell ref="A127:A128"/>
    <mergeCell ref="A129:A13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65" fitToWidth="0" fitToHeight="3" orientation="portrait" r:id="rId1"/>
  <rowBreaks count="3" manualBreakCount="3">
    <brk id="43" max="6" man="1"/>
    <brk id="92" max="6" man="1"/>
    <brk id="138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5"/>
  <sheetViews>
    <sheetView view="pageBreakPreview" zoomScaleSheetLayoutView="100" workbookViewId="0">
      <pane ySplit="1" topLeftCell="A2" activePane="bottomLeft" state="frozen"/>
      <selection pane="bottomLeft" activeCell="G20" sqref="G20"/>
    </sheetView>
  </sheetViews>
  <sheetFormatPr defaultRowHeight="15" x14ac:dyDescent="0.25"/>
  <cols>
    <col min="1" max="1" width="24.85546875" customWidth="1"/>
    <col min="2" max="2" width="22" customWidth="1"/>
    <col min="3" max="3" width="20.7109375" customWidth="1"/>
    <col min="4" max="4" width="8.140625" customWidth="1"/>
    <col min="5" max="5" width="8.5703125" customWidth="1"/>
    <col min="6" max="6" width="8.42578125" customWidth="1"/>
    <col min="7" max="8" width="8.5703125" customWidth="1"/>
  </cols>
  <sheetData>
    <row r="1" spans="1:8" ht="66.75" customHeight="1" x14ac:dyDescent="0.25">
      <c r="A1" s="273" t="s">
        <v>1381</v>
      </c>
      <c r="B1" s="274"/>
      <c r="C1" s="274"/>
      <c r="D1" s="274"/>
      <c r="E1" s="274"/>
      <c r="F1" s="274"/>
      <c r="G1" s="275"/>
    </row>
    <row r="2" spans="1:8" ht="15" customHeight="1" x14ac:dyDescent="0.25">
      <c r="A2" s="332" t="s">
        <v>682</v>
      </c>
      <c r="B2" s="332"/>
      <c r="C2" s="332"/>
      <c r="D2" s="332"/>
      <c r="E2" s="332"/>
      <c r="F2" s="332"/>
      <c r="G2" s="332"/>
      <c r="H2" s="332"/>
    </row>
    <row r="3" spans="1:8" ht="22.5" x14ac:dyDescent="0.25">
      <c r="A3" s="218"/>
      <c r="B3" s="335" t="s">
        <v>791</v>
      </c>
      <c r="C3" s="335"/>
      <c r="D3" s="1" t="s">
        <v>792</v>
      </c>
      <c r="E3" s="1" t="s">
        <v>793</v>
      </c>
      <c r="F3" s="1" t="s">
        <v>794</v>
      </c>
      <c r="G3" s="2" t="s">
        <v>723</v>
      </c>
      <c r="H3" s="1" t="s">
        <v>724</v>
      </c>
    </row>
    <row r="4" spans="1:8" ht="42" customHeight="1" x14ac:dyDescent="0.25">
      <c r="A4" s="214"/>
      <c r="B4" s="326" t="s">
        <v>178</v>
      </c>
      <c r="C4" s="326"/>
      <c r="D4" s="14">
        <f t="shared" ref="D4:D10" si="0">G4*0.96</f>
        <v>10.943999999999999</v>
      </c>
      <c r="E4" s="14">
        <f>G4*0.97</f>
        <v>11.058</v>
      </c>
      <c r="F4" s="14">
        <f>G4*0.98</f>
        <v>11.172000000000001</v>
      </c>
      <c r="G4" s="5">
        <v>11.4</v>
      </c>
      <c r="H4" s="6" t="s">
        <v>477</v>
      </c>
    </row>
    <row r="5" spans="1:8" x14ac:dyDescent="0.25">
      <c r="A5" s="276"/>
      <c r="B5" s="333" t="s">
        <v>46</v>
      </c>
      <c r="C5" s="333"/>
      <c r="D5" s="5">
        <f t="shared" si="0"/>
        <v>0</v>
      </c>
      <c r="E5" s="5">
        <f t="shared" ref="E5:E23" si="1">G5*0.97</f>
        <v>0</v>
      </c>
      <c r="F5" s="5">
        <f t="shared" ref="F5:F23" si="2">G5*0.98</f>
        <v>0</v>
      </c>
      <c r="G5" s="5">
        <v>0</v>
      </c>
      <c r="H5" s="15" t="s">
        <v>725</v>
      </c>
    </row>
    <row r="6" spans="1:8" ht="16.5" customHeight="1" x14ac:dyDescent="0.25">
      <c r="A6" s="276"/>
      <c r="B6" s="333" t="s">
        <v>47</v>
      </c>
      <c r="C6" s="333"/>
      <c r="D6" s="5">
        <f t="shared" si="0"/>
        <v>0</v>
      </c>
      <c r="E6" s="5">
        <f>G6*0.97</f>
        <v>0</v>
      </c>
      <c r="F6" s="5">
        <f>G6*0.98</f>
        <v>0</v>
      </c>
      <c r="G6" s="5">
        <v>0</v>
      </c>
      <c r="H6" s="15" t="s">
        <v>725</v>
      </c>
    </row>
    <row r="7" spans="1:8" x14ac:dyDescent="0.25">
      <c r="A7" s="276"/>
      <c r="B7" s="326" t="s">
        <v>527</v>
      </c>
      <c r="C7" s="326"/>
      <c r="D7" s="5">
        <f t="shared" si="0"/>
        <v>686.4</v>
      </c>
      <c r="E7" s="14">
        <f t="shared" si="1"/>
        <v>693.55</v>
      </c>
      <c r="F7" s="14">
        <f t="shared" si="2"/>
        <v>700.69999999999993</v>
      </c>
      <c r="G7" s="5">
        <v>715</v>
      </c>
      <c r="H7" s="15" t="s">
        <v>48</v>
      </c>
    </row>
    <row r="8" spans="1:8" x14ac:dyDescent="0.25">
      <c r="A8" s="276"/>
      <c r="B8" s="326" t="s">
        <v>1438</v>
      </c>
      <c r="C8" s="326"/>
      <c r="D8" s="5">
        <f t="shared" si="0"/>
        <v>323.52</v>
      </c>
      <c r="E8" s="14">
        <f t="shared" si="1"/>
        <v>326.89</v>
      </c>
      <c r="F8" s="14">
        <f t="shared" si="2"/>
        <v>330.26</v>
      </c>
      <c r="G8" s="5">
        <v>337</v>
      </c>
      <c r="H8" s="15" t="s">
        <v>438</v>
      </c>
    </row>
    <row r="9" spans="1:8" x14ac:dyDescent="0.25">
      <c r="A9" s="276"/>
      <c r="B9" s="326" t="s">
        <v>49</v>
      </c>
      <c r="C9" s="326"/>
      <c r="D9" s="5">
        <f t="shared" si="0"/>
        <v>262.08</v>
      </c>
      <c r="E9" s="14">
        <f t="shared" si="1"/>
        <v>264.81</v>
      </c>
      <c r="F9" s="14">
        <f t="shared" si="2"/>
        <v>267.54000000000002</v>
      </c>
      <c r="G9" s="5">
        <v>273</v>
      </c>
      <c r="H9" s="6" t="s">
        <v>438</v>
      </c>
    </row>
    <row r="10" spans="1:8" x14ac:dyDescent="0.25">
      <c r="A10" s="276"/>
      <c r="B10" s="326" t="s">
        <v>368</v>
      </c>
      <c r="C10" s="326"/>
      <c r="D10" s="5">
        <f t="shared" si="0"/>
        <v>214.07999999999998</v>
      </c>
      <c r="E10" s="14">
        <f t="shared" si="1"/>
        <v>216.31</v>
      </c>
      <c r="F10" s="14">
        <f t="shared" si="2"/>
        <v>218.54</v>
      </c>
      <c r="G10" s="5">
        <v>223</v>
      </c>
      <c r="H10" s="6" t="s">
        <v>438</v>
      </c>
    </row>
    <row r="11" spans="1:8" x14ac:dyDescent="0.25">
      <c r="A11" s="276"/>
      <c r="B11" s="326" t="s">
        <v>50</v>
      </c>
      <c r="C11" s="326"/>
      <c r="D11" s="14">
        <f t="shared" ref="D11:D24" si="3">G11*0.96</f>
        <v>216</v>
      </c>
      <c r="E11" s="14">
        <f t="shared" si="1"/>
        <v>218.25</v>
      </c>
      <c r="F11" s="14">
        <f t="shared" si="2"/>
        <v>220.5</v>
      </c>
      <c r="G11" s="5">
        <v>225</v>
      </c>
      <c r="H11" s="6" t="s">
        <v>438</v>
      </c>
    </row>
    <row r="12" spans="1:8" x14ac:dyDescent="0.25">
      <c r="A12" s="276"/>
      <c r="B12" s="326" t="s">
        <v>1138</v>
      </c>
      <c r="C12" s="326"/>
      <c r="D12" s="14">
        <f>G12*0.96</f>
        <v>46.559999999999995</v>
      </c>
      <c r="E12" s="14">
        <f>G12*0.97</f>
        <v>47.045000000000002</v>
      </c>
      <c r="F12" s="14">
        <f>G12*0.98</f>
        <v>47.53</v>
      </c>
      <c r="G12" s="5">
        <v>48.5</v>
      </c>
      <c r="H12" s="6" t="s">
        <v>540</v>
      </c>
    </row>
    <row r="13" spans="1:8" x14ac:dyDescent="0.25">
      <c r="A13" s="276"/>
      <c r="B13" s="326" t="s">
        <v>1112</v>
      </c>
      <c r="C13" s="326"/>
      <c r="D13" s="14">
        <f t="shared" si="3"/>
        <v>89.721599999999995</v>
      </c>
      <c r="E13" s="14">
        <f>G13*0.97</f>
        <v>90.656199999999998</v>
      </c>
      <c r="F13" s="14">
        <f>G13*0.98</f>
        <v>91.590799999999987</v>
      </c>
      <c r="G13" s="5">
        <v>93.46</v>
      </c>
      <c r="H13" s="6" t="s">
        <v>423</v>
      </c>
    </row>
    <row r="14" spans="1:8" ht="37.5" customHeight="1" x14ac:dyDescent="0.25">
      <c r="A14" s="214"/>
      <c r="B14" s="326" t="s">
        <v>553</v>
      </c>
      <c r="C14" s="326"/>
      <c r="D14" s="14">
        <f t="shared" si="3"/>
        <v>35.423999999999999</v>
      </c>
      <c r="E14" s="14">
        <f>G14*0.97</f>
        <v>35.792999999999999</v>
      </c>
      <c r="F14" s="14">
        <f>G14*0.98</f>
        <v>36.161999999999999</v>
      </c>
      <c r="G14" s="5">
        <v>36.9</v>
      </c>
      <c r="H14" s="6" t="s">
        <v>423</v>
      </c>
    </row>
    <row r="15" spans="1:8" ht="40.5" customHeight="1" x14ac:dyDescent="0.25">
      <c r="A15" s="214"/>
      <c r="B15" s="326" t="s">
        <v>1014</v>
      </c>
      <c r="C15" s="326"/>
      <c r="D15" s="14">
        <f t="shared" si="3"/>
        <v>12.959999999999999</v>
      </c>
      <c r="E15" s="14">
        <f>G15*0.97</f>
        <v>13.094999999999999</v>
      </c>
      <c r="F15" s="14">
        <f>G15*0.98</f>
        <v>13.23</v>
      </c>
      <c r="G15" s="5">
        <v>13.5</v>
      </c>
      <c r="H15" s="6" t="s">
        <v>725</v>
      </c>
    </row>
    <row r="16" spans="1:8" ht="39.75" customHeight="1" x14ac:dyDescent="0.25">
      <c r="A16" s="214"/>
      <c r="B16" s="326" t="s">
        <v>1013</v>
      </c>
      <c r="C16" s="326"/>
      <c r="D16" s="14">
        <f t="shared" si="3"/>
        <v>44.16</v>
      </c>
      <c r="E16" s="14">
        <f t="shared" si="1"/>
        <v>44.62</v>
      </c>
      <c r="F16" s="14">
        <f t="shared" si="2"/>
        <v>45.08</v>
      </c>
      <c r="G16" s="5">
        <v>46</v>
      </c>
      <c r="H16" s="6" t="s">
        <v>725</v>
      </c>
    </row>
    <row r="17" spans="1:8" ht="46.5" customHeight="1" x14ac:dyDescent="0.25">
      <c r="A17" s="214"/>
      <c r="B17" s="326" t="s">
        <v>1008</v>
      </c>
      <c r="C17" s="326"/>
      <c r="D17" s="14">
        <f t="shared" si="3"/>
        <v>21.023999999999997</v>
      </c>
      <c r="E17" s="14">
        <f t="shared" si="1"/>
        <v>21.242999999999999</v>
      </c>
      <c r="F17" s="14">
        <f t="shared" si="2"/>
        <v>21.462</v>
      </c>
      <c r="G17" s="5">
        <v>21.9</v>
      </c>
      <c r="H17" s="6" t="s">
        <v>725</v>
      </c>
    </row>
    <row r="18" spans="1:8" ht="40.5" customHeight="1" x14ac:dyDescent="0.25">
      <c r="A18" s="214"/>
      <c r="B18" s="334" t="s">
        <v>554</v>
      </c>
      <c r="C18" s="326"/>
      <c r="D18" s="14">
        <f t="shared" si="3"/>
        <v>8.64</v>
      </c>
      <c r="E18" s="14">
        <f>G18*0.97</f>
        <v>8.73</v>
      </c>
      <c r="F18" s="14">
        <f>G18*0.98</f>
        <v>8.82</v>
      </c>
      <c r="G18" s="5">
        <v>9</v>
      </c>
      <c r="H18" s="6" t="s">
        <v>413</v>
      </c>
    </row>
    <row r="19" spans="1:8" ht="45.75" customHeight="1" x14ac:dyDescent="0.25">
      <c r="A19" s="214"/>
      <c r="B19" s="326" t="s">
        <v>73</v>
      </c>
      <c r="C19" s="326"/>
      <c r="D19" s="14">
        <f t="shared" si="3"/>
        <v>41.567999999999998</v>
      </c>
      <c r="E19" s="14">
        <f t="shared" si="1"/>
        <v>42.000999999999998</v>
      </c>
      <c r="F19" s="14">
        <f t="shared" si="2"/>
        <v>42.433999999999997</v>
      </c>
      <c r="G19" s="5">
        <v>43.3</v>
      </c>
      <c r="H19" s="6" t="s">
        <v>425</v>
      </c>
    </row>
    <row r="20" spans="1:8" ht="42.75" customHeight="1" x14ac:dyDescent="0.25">
      <c r="A20" s="214"/>
      <c r="B20" s="326" t="s">
        <v>52</v>
      </c>
      <c r="C20" s="326"/>
      <c r="D20" s="14">
        <f t="shared" si="3"/>
        <v>3.36</v>
      </c>
      <c r="E20" s="14">
        <f>G20*0.97</f>
        <v>3.395</v>
      </c>
      <c r="F20" s="14">
        <f>G20*0.98</f>
        <v>3.4299999999999997</v>
      </c>
      <c r="G20" s="5">
        <v>3.5</v>
      </c>
      <c r="H20" s="6" t="s">
        <v>430</v>
      </c>
    </row>
    <row r="21" spans="1:8" ht="17.25" customHeight="1" x14ac:dyDescent="0.25">
      <c r="A21" s="276"/>
      <c r="B21" s="326" t="s">
        <v>871</v>
      </c>
      <c r="C21" s="326"/>
      <c r="D21" s="14">
        <f t="shared" si="3"/>
        <v>0</v>
      </c>
      <c r="E21" s="14">
        <f>G21*0.97</f>
        <v>0</v>
      </c>
      <c r="F21" s="14">
        <f>G21*0.98</f>
        <v>0</v>
      </c>
      <c r="G21" s="5">
        <v>0</v>
      </c>
      <c r="H21" s="6" t="s">
        <v>423</v>
      </c>
    </row>
    <row r="22" spans="1:8" ht="20.25" customHeight="1" x14ac:dyDescent="0.25">
      <c r="A22" s="276"/>
      <c r="B22" s="326" t="s">
        <v>872</v>
      </c>
      <c r="C22" s="326"/>
      <c r="D22" s="14">
        <f t="shared" si="3"/>
        <v>0</v>
      </c>
      <c r="E22" s="14">
        <f t="shared" si="1"/>
        <v>0</v>
      </c>
      <c r="F22" s="14">
        <f t="shared" si="2"/>
        <v>0</v>
      </c>
      <c r="G22" s="5">
        <v>0</v>
      </c>
      <c r="H22" s="6" t="s">
        <v>423</v>
      </c>
    </row>
    <row r="23" spans="1:8" ht="37.5" customHeight="1" x14ac:dyDescent="0.25">
      <c r="A23" s="214"/>
      <c r="B23" s="326" t="s">
        <v>54</v>
      </c>
      <c r="C23" s="326"/>
      <c r="D23" s="14">
        <f t="shared" si="3"/>
        <v>2.7839999999999998</v>
      </c>
      <c r="E23" s="14">
        <f t="shared" si="1"/>
        <v>2.8129999999999997</v>
      </c>
      <c r="F23" s="14">
        <f t="shared" si="2"/>
        <v>2.8420000000000001</v>
      </c>
      <c r="G23" s="5">
        <v>2.9</v>
      </c>
      <c r="H23" s="6">
        <v>100</v>
      </c>
    </row>
    <row r="24" spans="1:8" ht="38.25" customHeight="1" x14ac:dyDescent="0.25">
      <c r="A24" s="214"/>
      <c r="B24" s="326" t="s">
        <v>56</v>
      </c>
      <c r="C24" s="326"/>
      <c r="D24" s="14">
        <f t="shared" si="3"/>
        <v>1.488</v>
      </c>
      <c r="E24" s="14">
        <f>G24*0.97</f>
        <v>1.5035000000000001</v>
      </c>
      <c r="F24" s="14">
        <f>G24*0.98</f>
        <v>1.5189999999999999</v>
      </c>
      <c r="G24" s="5">
        <v>1.55</v>
      </c>
      <c r="H24" s="6">
        <v>100</v>
      </c>
    </row>
    <row r="25" spans="1:8" x14ac:dyDescent="0.25">
      <c r="A25" s="276"/>
      <c r="B25" s="327" t="s">
        <v>57</v>
      </c>
      <c r="C25" s="328"/>
      <c r="D25" s="14">
        <f t="shared" ref="D25:D30" si="4">G25*0.96</f>
        <v>99.84</v>
      </c>
      <c r="E25" s="14">
        <f t="shared" ref="E25:E30" si="5">G25*0.97</f>
        <v>100.88</v>
      </c>
      <c r="F25" s="14">
        <f t="shared" ref="F25:F30" si="6">G25*0.98</f>
        <v>101.92</v>
      </c>
      <c r="G25" s="5">
        <v>104</v>
      </c>
      <c r="H25" s="6" t="s">
        <v>438</v>
      </c>
    </row>
    <row r="26" spans="1:8" x14ac:dyDescent="0.25">
      <c r="A26" s="276"/>
      <c r="B26" s="330" t="s">
        <v>58</v>
      </c>
      <c r="C26" s="331"/>
      <c r="D26" s="162">
        <f t="shared" si="4"/>
        <v>100.8</v>
      </c>
      <c r="E26" s="162">
        <f t="shared" si="5"/>
        <v>101.85</v>
      </c>
      <c r="F26" s="162">
        <f t="shared" si="6"/>
        <v>102.89999999999999</v>
      </c>
      <c r="G26" s="162">
        <v>105</v>
      </c>
      <c r="H26" s="140" t="s">
        <v>438</v>
      </c>
    </row>
    <row r="27" spans="1:8" x14ac:dyDescent="0.25">
      <c r="A27" s="276"/>
      <c r="B27" s="327" t="s">
        <v>59</v>
      </c>
      <c r="C27" s="328"/>
      <c r="D27" s="14">
        <f t="shared" si="4"/>
        <v>107.52</v>
      </c>
      <c r="E27" s="14">
        <f t="shared" si="5"/>
        <v>108.64</v>
      </c>
      <c r="F27" s="14">
        <f t="shared" si="6"/>
        <v>109.75999999999999</v>
      </c>
      <c r="G27" s="5">
        <v>112</v>
      </c>
      <c r="H27" s="6" t="s">
        <v>438</v>
      </c>
    </row>
    <row r="28" spans="1:8" x14ac:dyDescent="0.25">
      <c r="A28" s="276"/>
      <c r="B28" s="327" t="s">
        <v>60</v>
      </c>
      <c r="C28" s="328"/>
      <c r="D28" s="14">
        <f>G28*0.96</f>
        <v>114.24</v>
      </c>
      <c r="E28" s="14">
        <f>G28*0.97</f>
        <v>115.42999999999999</v>
      </c>
      <c r="F28" s="14">
        <f>G28*0.98</f>
        <v>116.62</v>
      </c>
      <c r="G28" s="5">
        <v>119</v>
      </c>
      <c r="H28" s="6" t="s">
        <v>438</v>
      </c>
    </row>
    <row r="29" spans="1:8" x14ac:dyDescent="0.25">
      <c r="A29" s="276"/>
      <c r="B29" s="327" t="s">
        <v>61</v>
      </c>
      <c r="C29" s="328"/>
      <c r="D29" s="14">
        <f>G29*0.96</f>
        <v>120.96</v>
      </c>
      <c r="E29" s="14">
        <f>G29*0.97</f>
        <v>122.22</v>
      </c>
      <c r="F29" s="14">
        <f>G29*0.98</f>
        <v>123.48</v>
      </c>
      <c r="G29" s="5">
        <v>126</v>
      </c>
      <c r="H29" s="6" t="s">
        <v>438</v>
      </c>
    </row>
    <row r="30" spans="1:8" x14ac:dyDescent="0.25">
      <c r="A30" s="276"/>
      <c r="B30" s="327" t="s">
        <v>64</v>
      </c>
      <c r="C30" s="328"/>
      <c r="D30" s="14">
        <f t="shared" si="4"/>
        <v>128.63999999999999</v>
      </c>
      <c r="E30" s="14">
        <f t="shared" si="5"/>
        <v>129.97999999999999</v>
      </c>
      <c r="F30" s="14">
        <f t="shared" si="6"/>
        <v>131.32</v>
      </c>
      <c r="G30" s="5">
        <v>134</v>
      </c>
      <c r="H30" s="6" t="s">
        <v>438</v>
      </c>
    </row>
    <row r="31" spans="1:8" ht="33.75" x14ac:dyDescent="0.25">
      <c r="A31" s="336"/>
      <c r="B31" s="337"/>
      <c r="C31" s="7" t="s">
        <v>65</v>
      </c>
      <c r="D31" s="14">
        <v>209.3</v>
      </c>
      <c r="E31" s="14">
        <f t="shared" ref="E31:E36" si="7">G31*0.97</f>
        <v>213.4</v>
      </c>
      <c r="F31" s="14">
        <f t="shared" ref="F31:F36" si="8">G31*0.98</f>
        <v>215.6</v>
      </c>
      <c r="G31" s="5">
        <v>220</v>
      </c>
      <c r="H31" s="6" t="s">
        <v>725</v>
      </c>
    </row>
    <row r="32" spans="1:8" x14ac:dyDescent="0.25">
      <c r="A32" s="336"/>
      <c r="B32" s="337"/>
      <c r="C32" s="7" t="s">
        <v>66</v>
      </c>
      <c r="D32" s="14">
        <f>G32*0.96</f>
        <v>45.321599999999997</v>
      </c>
      <c r="E32" s="14">
        <f t="shared" si="7"/>
        <v>45.793700000000001</v>
      </c>
      <c r="F32" s="14">
        <f t="shared" si="8"/>
        <v>46.265799999999999</v>
      </c>
      <c r="G32" s="5">
        <v>47.21</v>
      </c>
      <c r="H32" s="6" t="s">
        <v>725</v>
      </c>
    </row>
    <row r="33" spans="1:8" x14ac:dyDescent="0.25">
      <c r="A33" s="336"/>
      <c r="B33" s="337"/>
      <c r="C33" s="7" t="s">
        <v>67</v>
      </c>
      <c r="D33" s="14">
        <f>G33*0.96</f>
        <v>15.465599999999998</v>
      </c>
      <c r="E33" s="14">
        <f t="shared" si="7"/>
        <v>15.6267</v>
      </c>
      <c r="F33" s="14">
        <f t="shared" si="8"/>
        <v>15.787799999999999</v>
      </c>
      <c r="G33" s="5">
        <v>16.11</v>
      </c>
      <c r="H33" s="6" t="s">
        <v>725</v>
      </c>
    </row>
    <row r="34" spans="1:8" x14ac:dyDescent="0.25">
      <c r="A34" s="336"/>
      <c r="B34" s="337"/>
      <c r="C34" s="7" t="s">
        <v>585</v>
      </c>
      <c r="D34" s="14">
        <f>G34*0.96</f>
        <v>12.5472</v>
      </c>
      <c r="E34" s="14">
        <f t="shared" si="7"/>
        <v>12.677899999999999</v>
      </c>
      <c r="F34" s="14">
        <f t="shared" si="8"/>
        <v>12.8086</v>
      </c>
      <c r="G34" s="5">
        <v>13.07</v>
      </c>
      <c r="H34" s="6" t="s">
        <v>725</v>
      </c>
    </row>
    <row r="35" spans="1:8" x14ac:dyDescent="0.25">
      <c r="A35" s="336"/>
      <c r="B35" s="337"/>
      <c r="C35" s="7" t="s">
        <v>586</v>
      </c>
      <c r="D35" s="14">
        <f>G35*0.96</f>
        <v>19.363200000000003</v>
      </c>
      <c r="E35" s="14">
        <f t="shared" si="7"/>
        <v>19.564900000000002</v>
      </c>
      <c r="F35" s="14">
        <f t="shared" si="8"/>
        <v>19.7666</v>
      </c>
      <c r="G35" s="5">
        <v>20.170000000000002</v>
      </c>
      <c r="H35" s="6" t="s">
        <v>725</v>
      </c>
    </row>
    <row r="36" spans="1:8" x14ac:dyDescent="0.25">
      <c r="A36" s="336"/>
      <c r="B36" s="337"/>
      <c r="C36" s="23" t="s">
        <v>587</v>
      </c>
      <c r="D36" s="14">
        <f>G36*0.96</f>
        <v>30.652799999999999</v>
      </c>
      <c r="E36" s="14">
        <f t="shared" si="7"/>
        <v>30.972099999999998</v>
      </c>
      <c r="F36" s="14">
        <f t="shared" si="8"/>
        <v>31.291399999999999</v>
      </c>
      <c r="G36" s="5">
        <v>31.93</v>
      </c>
      <c r="H36" s="26" t="s">
        <v>725</v>
      </c>
    </row>
    <row r="37" spans="1:8" x14ac:dyDescent="0.25">
      <c r="A37" s="325" t="s">
        <v>683</v>
      </c>
      <c r="B37" s="325"/>
      <c r="C37" s="325"/>
      <c r="D37" s="325"/>
      <c r="E37" s="325"/>
      <c r="F37" s="325"/>
      <c r="G37" s="325"/>
      <c r="H37" s="325"/>
    </row>
    <row r="38" spans="1:8" ht="22.5" x14ac:dyDescent="0.25">
      <c r="A38" s="216"/>
      <c r="B38" s="335" t="s">
        <v>791</v>
      </c>
      <c r="C38" s="335"/>
      <c r="D38" s="1" t="s">
        <v>792</v>
      </c>
      <c r="E38" s="1" t="s">
        <v>793</v>
      </c>
      <c r="F38" s="1" t="s">
        <v>794</v>
      </c>
      <c r="G38" s="2" t="s">
        <v>723</v>
      </c>
      <c r="H38" s="1" t="s">
        <v>724</v>
      </c>
    </row>
    <row r="39" spans="1:8" x14ac:dyDescent="0.25">
      <c r="A39" s="276"/>
      <c r="B39" s="326" t="s">
        <v>656</v>
      </c>
      <c r="C39" s="326"/>
      <c r="D39" s="14">
        <f t="shared" ref="D39:D48" si="9">G39*0.96</f>
        <v>1.1519999999999999</v>
      </c>
      <c r="E39" s="14">
        <f t="shared" ref="E39:E48" si="10">G39*0.97</f>
        <v>1.1639999999999999</v>
      </c>
      <c r="F39" s="14">
        <f t="shared" ref="F39:F48" si="11">G39*0.98</f>
        <v>1.1759999999999999</v>
      </c>
      <c r="G39" s="11">
        <v>1.2</v>
      </c>
      <c r="H39" s="21">
        <v>4000</v>
      </c>
    </row>
    <row r="40" spans="1:8" ht="23.25" customHeight="1" x14ac:dyDescent="0.25">
      <c r="A40" s="276"/>
      <c r="B40" s="326" t="s">
        <v>989</v>
      </c>
      <c r="C40" s="326"/>
      <c r="D40" s="5">
        <f t="shared" si="9"/>
        <v>1.7087999999999999</v>
      </c>
      <c r="E40" s="5">
        <f t="shared" si="10"/>
        <v>1.7265999999999999</v>
      </c>
      <c r="F40" s="5">
        <f t="shared" si="11"/>
        <v>1.7444</v>
      </c>
      <c r="G40" s="5">
        <v>1.78</v>
      </c>
      <c r="H40" s="21">
        <v>2000</v>
      </c>
    </row>
    <row r="41" spans="1:8" ht="23.25" customHeight="1" x14ac:dyDescent="0.25">
      <c r="A41" s="276"/>
      <c r="B41" s="327" t="s">
        <v>1040</v>
      </c>
      <c r="C41" s="328"/>
      <c r="D41" s="5">
        <f t="shared" si="9"/>
        <v>1.3247999999999998</v>
      </c>
      <c r="E41" s="5">
        <f t="shared" si="10"/>
        <v>1.3385999999999998</v>
      </c>
      <c r="F41" s="5">
        <f t="shared" si="11"/>
        <v>1.3523999999999998</v>
      </c>
      <c r="G41" s="5">
        <v>1.38</v>
      </c>
      <c r="H41" s="21">
        <v>3000</v>
      </c>
    </row>
    <row r="42" spans="1:8" x14ac:dyDescent="0.25">
      <c r="A42" s="276"/>
      <c r="B42" s="329" t="s">
        <v>347</v>
      </c>
      <c r="C42" s="329"/>
      <c r="D42" s="5">
        <f t="shared" si="9"/>
        <v>1.3439999999999999</v>
      </c>
      <c r="E42" s="14">
        <f>G42*0.97</f>
        <v>1.3579999999999999</v>
      </c>
      <c r="F42" s="14">
        <f>G42*0.98</f>
        <v>1.3719999999999999</v>
      </c>
      <c r="G42" s="11">
        <v>1.4</v>
      </c>
      <c r="H42" s="21">
        <v>2000</v>
      </c>
    </row>
    <row r="43" spans="1:8" x14ac:dyDescent="0.25">
      <c r="A43" s="276"/>
      <c r="B43" s="326" t="s">
        <v>348</v>
      </c>
      <c r="C43" s="326"/>
      <c r="D43" s="5">
        <f t="shared" si="9"/>
        <v>2.3039999999999998</v>
      </c>
      <c r="E43" s="14">
        <f t="shared" si="10"/>
        <v>2.3279999999999998</v>
      </c>
      <c r="F43" s="14">
        <f t="shared" si="11"/>
        <v>2.3519999999999999</v>
      </c>
      <c r="G43" s="11">
        <v>2.4</v>
      </c>
      <c r="H43" s="21" t="s">
        <v>1445</v>
      </c>
    </row>
    <row r="44" spans="1:8" x14ac:dyDescent="0.25">
      <c r="A44" s="291"/>
      <c r="B44" s="326" t="s">
        <v>1180</v>
      </c>
      <c r="C44" s="326"/>
      <c r="D44" s="14">
        <f>G44*0.96</f>
        <v>1.1616</v>
      </c>
      <c r="E44" s="14">
        <f>G44*0.97</f>
        <v>1.1737</v>
      </c>
      <c r="F44" s="14">
        <f>G44*0.98</f>
        <v>1.1858</v>
      </c>
      <c r="G44" s="11">
        <v>1.21</v>
      </c>
      <c r="H44" s="21" t="s">
        <v>725</v>
      </c>
    </row>
    <row r="45" spans="1:8" x14ac:dyDescent="0.25">
      <c r="A45" s="287"/>
      <c r="B45" s="326" t="s">
        <v>927</v>
      </c>
      <c r="C45" s="326"/>
      <c r="D45" s="14">
        <f t="shared" si="9"/>
        <v>2.0640000000000001</v>
      </c>
      <c r="E45" s="14">
        <f t="shared" si="10"/>
        <v>2.0854999999999997</v>
      </c>
      <c r="F45" s="14">
        <f t="shared" si="11"/>
        <v>2.1069999999999998</v>
      </c>
      <c r="G45" s="11">
        <v>2.15</v>
      </c>
      <c r="H45" s="21" t="s">
        <v>725</v>
      </c>
    </row>
    <row r="46" spans="1:8" x14ac:dyDescent="0.25">
      <c r="A46" s="287"/>
      <c r="B46" s="326" t="s">
        <v>668</v>
      </c>
      <c r="C46" s="326"/>
      <c r="D46" s="14">
        <f t="shared" si="9"/>
        <v>1.8719999999999999</v>
      </c>
      <c r="E46" s="14">
        <f t="shared" si="10"/>
        <v>1.8915</v>
      </c>
      <c r="F46" s="14">
        <f t="shared" si="11"/>
        <v>1.911</v>
      </c>
      <c r="G46" s="11">
        <v>1.95</v>
      </c>
      <c r="H46" s="21" t="s">
        <v>120</v>
      </c>
    </row>
    <row r="47" spans="1:8" x14ac:dyDescent="0.25">
      <c r="A47" s="287"/>
      <c r="B47" s="326" t="s">
        <v>669</v>
      </c>
      <c r="C47" s="326"/>
      <c r="D47" s="14">
        <f>G47*0.96</f>
        <v>6.7775999999999996</v>
      </c>
      <c r="E47" s="14">
        <f>G47*0.97</f>
        <v>6.8481999999999994</v>
      </c>
      <c r="F47" s="14">
        <f>G47*0.98</f>
        <v>6.9187999999999992</v>
      </c>
      <c r="G47" s="11">
        <v>7.06</v>
      </c>
      <c r="H47" s="21">
        <v>1500</v>
      </c>
    </row>
    <row r="48" spans="1:8" x14ac:dyDescent="0.25">
      <c r="A48" s="288"/>
      <c r="B48" s="326" t="s">
        <v>670</v>
      </c>
      <c r="C48" s="326"/>
      <c r="D48" s="14">
        <f t="shared" si="9"/>
        <v>10.7904</v>
      </c>
      <c r="E48" s="14">
        <f t="shared" si="10"/>
        <v>10.902799999999999</v>
      </c>
      <c r="F48" s="14">
        <f t="shared" si="11"/>
        <v>11.0152</v>
      </c>
      <c r="G48" s="5">
        <v>11.24</v>
      </c>
      <c r="H48" s="6">
        <v>1000</v>
      </c>
    </row>
    <row r="49" spans="1:8" x14ac:dyDescent="0.25">
      <c r="A49" s="276"/>
      <c r="B49" s="326" t="s">
        <v>671</v>
      </c>
      <c r="C49" s="326"/>
      <c r="D49" s="5">
        <f t="shared" ref="D49:D55" si="12">G49*0.96</f>
        <v>115.19999999999999</v>
      </c>
      <c r="E49" s="14">
        <f t="shared" ref="E49:E55" si="13">G49*0.97</f>
        <v>116.39999999999999</v>
      </c>
      <c r="F49" s="14">
        <f t="shared" ref="F49:F55" si="14">G49*0.98</f>
        <v>117.6</v>
      </c>
      <c r="G49" s="5">
        <v>120</v>
      </c>
      <c r="H49" s="15">
        <v>1000</v>
      </c>
    </row>
    <row r="50" spans="1:8" x14ac:dyDescent="0.25">
      <c r="A50" s="276"/>
      <c r="B50" s="326" t="s">
        <v>673</v>
      </c>
      <c r="C50" s="326"/>
      <c r="D50" s="5">
        <f t="shared" si="12"/>
        <v>134.4</v>
      </c>
      <c r="E50" s="14">
        <f t="shared" si="13"/>
        <v>135.79999999999998</v>
      </c>
      <c r="F50" s="14">
        <f t="shared" si="14"/>
        <v>137.19999999999999</v>
      </c>
      <c r="G50" s="5">
        <v>140</v>
      </c>
      <c r="H50" s="15">
        <v>1000</v>
      </c>
    </row>
    <row r="51" spans="1:8" x14ac:dyDescent="0.25">
      <c r="A51" s="276"/>
      <c r="B51" s="326" t="s">
        <v>674</v>
      </c>
      <c r="C51" s="326"/>
      <c r="D51" s="14">
        <f t="shared" si="12"/>
        <v>0</v>
      </c>
      <c r="E51" s="14">
        <f t="shared" si="13"/>
        <v>0</v>
      </c>
      <c r="F51" s="14">
        <f t="shared" si="14"/>
        <v>0</v>
      </c>
      <c r="G51" s="5">
        <v>0</v>
      </c>
      <c r="H51" s="15">
        <v>1000</v>
      </c>
    </row>
    <row r="52" spans="1:8" ht="21.75" customHeight="1" x14ac:dyDescent="0.25">
      <c r="A52" s="276"/>
      <c r="B52" s="326" t="s">
        <v>87</v>
      </c>
      <c r="C52" s="326"/>
      <c r="D52" s="14">
        <f t="shared" si="12"/>
        <v>0.27839999999999998</v>
      </c>
      <c r="E52" s="14">
        <f t="shared" si="13"/>
        <v>0.28129999999999999</v>
      </c>
      <c r="F52" s="14">
        <f t="shared" si="14"/>
        <v>0.28419999999999995</v>
      </c>
      <c r="G52" s="5">
        <v>0.28999999999999998</v>
      </c>
      <c r="H52" s="15">
        <v>50</v>
      </c>
    </row>
    <row r="53" spans="1:8" ht="21.75" customHeight="1" x14ac:dyDescent="0.25">
      <c r="A53" s="276"/>
      <c r="B53" s="326" t="s">
        <v>1456</v>
      </c>
      <c r="C53" s="326"/>
      <c r="D53" s="14">
        <f t="shared" si="12"/>
        <v>0.4128</v>
      </c>
      <c r="E53" s="14">
        <f t="shared" si="13"/>
        <v>0.41709999999999997</v>
      </c>
      <c r="F53" s="14">
        <f t="shared" si="14"/>
        <v>0.4214</v>
      </c>
      <c r="G53" s="5">
        <v>0.43</v>
      </c>
      <c r="H53" s="15">
        <v>60</v>
      </c>
    </row>
    <row r="54" spans="1:8" ht="21.75" customHeight="1" x14ac:dyDescent="0.25">
      <c r="A54" s="276"/>
      <c r="B54" s="326" t="s">
        <v>1303</v>
      </c>
      <c r="C54" s="326"/>
      <c r="D54" s="14">
        <f t="shared" si="12"/>
        <v>0.5663999999999999</v>
      </c>
      <c r="E54" s="14">
        <f t="shared" si="13"/>
        <v>0.57229999999999992</v>
      </c>
      <c r="F54" s="14">
        <f t="shared" si="14"/>
        <v>0.57819999999999994</v>
      </c>
      <c r="G54" s="5">
        <v>0.59</v>
      </c>
      <c r="H54" s="15" t="s">
        <v>1176</v>
      </c>
    </row>
    <row r="55" spans="1:8" ht="21" customHeight="1" x14ac:dyDescent="0.25">
      <c r="A55" s="276"/>
      <c r="B55" s="326" t="s">
        <v>1181</v>
      </c>
      <c r="C55" s="326"/>
      <c r="D55" s="14">
        <f t="shared" si="12"/>
        <v>0.49919999999999998</v>
      </c>
      <c r="E55" s="14">
        <f t="shared" si="13"/>
        <v>0.50439999999999996</v>
      </c>
      <c r="F55" s="14">
        <f t="shared" si="14"/>
        <v>0.50960000000000005</v>
      </c>
      <c r="G55" s="5">
        <v>0.52</v>
      </c>
      <c r="H55" s="15">
        <v>24</v>
      </c>
    </row>
  </sheetData>
  <mergeCells count="58">
    <mergeCell ref="B55:C55"/>
    <mergeCell ref="A31:B36"/>
    <mergeCell ref="B38:C38"/>
    <mergeCell ref="B39:C39"/>
    <mergeCell ref="B52:C52"/>
    <mergeCell ref="A49:A55"/>
    <mergeCell ref="B51:C51"/>
    <mergeCell ref="B50:C50"/>
    <mergeCell ref="B43:C43"/>
    <mergeCell ref="B49:C49"/>
    <mergeCell ref="B46:C46"/>
    <mergeCell ref="B48:C48"/>
    <mergeCell ref="B41:C41"/>
    <mergeCell ref="B54:C54"/>
    <mergeCell ref="B53:C53"/>
    <mergeCell ref="B9:C9"/>
    <mergeCell ref="B10:C10"/>
    <mergeCell ref="B18:C18"/>
    <mergeCell ref="B3:C3"/>
    <mergeCell ref="B5:C5"/>
    <mergeCell ref="B8:C8"/>
    <mergeCell ref="A2:H2"/>
    <mergeCell ref="B4:C4"/>
    <mergeCell ref="A5:A6"/>
    <mergeCell ref="B6:C6"/>
    <mergeCell ref="A1:G1"/>
    <mergeCell ref="B28:C28"/>
    <mergeCell ref="B19:C19"/>
    <mergeCell ref="B16:C16"/>
    <mergeCell ref="A7:A11"/>
    <mergeCell ref="B21:C21"/>
    <mergeCell ref="B20:C20"/>
    <mergeCell ref="B17:C17"/>
    <mergeCell ref="B15:C15"/>
    <mergeCell ref="B13:C13"/>
    <mergeCell ref="B12:C12"/>
    <mergeCell ref="B14:C14"/>
    <mergeCell ref="A12:A13"/>
    <mergeCell ref="A21:A22"/>
    <mergeCell ref="B22:C22"/>
    <mergeCell ref="B7:C7"/>
    <mergeCell ref="B11:C11"/>
    <mergeCell ref="B23:C23"/>
    <mergeCell ref="B24:C24"/>
    <mergeCell ref="A25:A30"/>
    <mergeCell ref="A39:A43"/>
    <mergeCell ref="A44:A48"/>
    <mergeCell ref="B30:C30"/>
    <mergeCell ref="B27:C27"/>
    <mergeCell ref="B25:C25"/>
    <mergeCell ref="B42:C42"/>
    <mergeCell ref="B44:C44"/>
    <mergeCell ref="B45:C45"/>
    <mergeCell ref="A37:H37"/>
    <mergeCell ref="B47:C47"/>
    <mergeCell ref="B40:C40"/>
    <mergeCell ref="B26:C26"/>
    <mergeCell ref="B29:C2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5"/>
  <sheetViews>
    <sheetView view="pageBreakPreview" zoomScaleSheetLayoutView="100" workbookViewId="0">
      <pane ySplit="2" topLeftCell="A30" activePane="bottomLeft" state="frozen"/>
      <selection pane="bottomLeft" activeCell="F40" sqref="F40"/>
    </sheetView>
  </sheetViews>
  <sheetFormatPr defaultRowHeight="15" x14ac:dyDescent="0.25"/>
  <cols>
    <col min="1" max="1" width="31.85546875" customWidth="1"/>
    <col min="2" max="2" width="31.42578125" customWidth="1"/>
    <col min="3" max="3" width="7.42578125" customWidth="1"/>
    <col min="4" max="4" width="7.28515625" customWidth="1"/>
    <col min="5" max="6" width="7.42578125" customWidth="1"/>
    <col min="7" max="7" width="8.140625" customWidth="1"/>
  </cols>
  <sheetData>
    <row r="1" spans="1:7" ht="66.75" customHeight="1" x14ac:dyDescent="0.25">
      <c r="A1" s="273" t="s">
        <v>1381</v>
      </c>
      <c r="B1" s="274"/>
      <c r="C1" s="274"/>
      <c r="D1" s="274"/>
      <c r="E1" s="274"/>
      <c r="F1" s="274"/>
      <c r="G1" s="275"/>
    </row>
    <row r="2" spans="1:7" ht="33.75" x14ac:dyDescent="0.25">
      <c r="B2" s="28" t="s">
        <v>791</v>
      </c>
      <c r="C2" s="29" t="s">
        <v>792</v>
      </c>
      <c r="D2" s="29" t="s">
        <v>793</v>
      </c>
      <c r="E2" s="29" t="s">
        <v>794</v>
      </c>
      <c r="F2" s="30" t="s">
        <v>723</v>
      </c>
      <c r="G2" s="29" t="s">
        <v>724</v>
      </c>
    </row>
    <row r="3" spans="1:7" x14ac:dyDescent="0.25">
      <c r="A3" s="319" t="s">
        <v>804</v>
      </c>
      <c r="B3" s="320"/>
      <c r="C3" s="320"/>
      <c r="D3" s="320"/>
      <c r="E3" s="320"/>
      <c r="F3" s="320"/>
      <c r="G3" s="321"/>
    </row>
    <row r="4" spans="1:7" ht="31.5" customHeight="1" x14ac:dyDescent="0.25">
      <c r="A4" s="178"/>
      <c r="B4" s="7" t="s">
        <v>878</v>
      </c>
      <c r="C4" s="14">
        <f t="shared" ref="C4:C22" si="0">F4*0.96</f>
        <v>3.0720000000000001</v>
      </c>
      <c r="D4" s="14">
        <f t="shared" ref="D4:D22" si="1">F4*0.97</f>
        <v>3.1040000000000001</v>
      </c>
      <c r="E4" s="14">
        <f t="shared" ref="E4:E22" si="2">F4*0.98</f>
        <v>3.1360000000000001</v>
      </c>
      <c r="F4" s="5">
        <v>3.2</v>
      </c>
      <c r="G4" s="15" t="s">
        <v>725</v>
      </c>
    </row>
    <row r="5" spans="1:7" ht="23.25" customHeight="1" x14ac:dyDescent="0.25">
      <c r="A5" s="291"/>
      <c r="B5" s="7" t="s">
        <v>879</v>
      </c>
      <c r="C5" s="14">
        <f>F5*0.96</f>
        <v>36.287999999999997</v>
      </c>
      <c r="D5" s="14">
        <f>F5*0.97</f>
        <v>36.665999999999997</v>
      </c>
      <c r="E5" s="14">
        <f>F5*0.98</f>
        <v>37.043999999999997</v>
      </c>
      <c r="F5" s="5">
        <v>37.799999999999997</v>
      </c>
      <c r="G5" s="15">
        <v>12</v>
      </c>
    </row>
    <row r="6" spans="1:7" ht="23.25" customHeight="1" x14ac:dyDescent="0.25">
      <c r="A6" s="287"/>
      <c r="B6" s="217" t="s">
        <v>1427</v>
      </c>
      <c r="C6" s="14">
        <f>F6*0.96</f>
        <v>93.11999999999999</v>
      </c>
      <c r="D6" s="14">
        <f>F6*0.97</f>
        <v>94.09</v>
      </c>
      <c r="E6" s="14">
        <f>F6*0.98</f>
        <v>95.06</v>
      </c>
      <c r="F6" s="5">
        <v>97</v>
      </c>
      <c r="G6" s="15" t="s">
        <v>1304</v>
      </c>
    </row>
    <row r="7" spans="1:7" ht="23.25" customHeight="1" x14ac:dyDescent="0.25">
      <c r="A7" s="287"/>
      <c r="B7" s="251" t="s">
        <v>1426</v>
      </c>
      <c r="C7" s="14">
        <f>F7*0.96</f>
        <v>164.256</v>
      </c>
      <c r="D7" s="14">
        <f>F7*0.97</f>
        <v>165.96699999999998</v>
      </c>
      <c r="E7" s="14">
        <f>F7*0.98</f>
        <v>167.678</v>
      </c>
      <c r="F7" s="5">
        <v>171.1</v>
      </c>
      <c r="G7" s="15">
        <v>12</v>
      </c>
    </row>
    <row r="8" spans="1:7" ht="20.25" customHeight="1" x14ac:dyDescent="0.25">
      <c r="A8" s="288"/>
      <c r="B8" s="7" t="s">
        <v>880</v>
      </c>
      <c r="C8" s="14">
        <f t="shared" si="0"/>
        <v>43.199999999999996</v>
      </c>
      <c r="D8" s="14">
        <f t="shared" si="1"/>
        <v>43.65</v>
      </c>
      <c r="E8" s="14">
        <f t="shared" si="2"/>
        <v>44.1</v>
      </c>
      <c r="F8" s="5">
        <v>45</v>
      </c>
      <c r="G8" s="15">
        <v>12</v>
      </c>
    </row>
    <row r="9" spans="1:7" ht="20.25" customHeight="1" x14ac:dyDescent="0.25">
      <c r="A9" s="291"/>
      <c r="B9" s="256" t="s">
        <v>1459</v>
      </c>
      <c r="C9" s="14">
        <f t="shared" si="0"/>
        <v>60.383999999999993</v>
      </c>
      <c r="D9" s="14">
        <f t="shared" si="1"/>
        <v>61.012999999999998</v>
      </c>
      <c r="E9" s="14">
        <f t="shared" si="2"/>
        <v>61.641999999999996</v>
      </c>
      <c r="F9" s="5">
        <v>62.9</v>
      </c>
      <c r="G9" s="15" t="s">
        <v>1304</v>
      </c>
    </row>
    <row r="10" spans="1:7" ht="46.5" customHeight="1" x14ac:dyDescent="0.25">
      <c r="A10" s="288"/>
      <c r="B10" s="7" t="s">
        <v>1458</v>
      </c>
      <c r="C10" s="14">
        <f t="shared" si="0"/>
        <v>65.28</v>
      </c>
      <c r="D10" s="14">
        <f t="shared" si="1"/>
        <v>65.959999999999994</v>
      </c>
      <c r="E10" s="14">
        <f t="shared" si="2"/>
        <v>66.64</v>
      </c>
      <c r="F10" s="5">
        <v>68</v>
      </c>
      <c r="G10" s="15" t="s">
        <v>1304</v>
      </c>
    </row>
    <row r="11" spans="1:7" ht="41.25" customHeight="1" x14ac:dyDescent="0.25">
      <c r="A11" s="178"/>
      <c r="B11" s="7" t="s">
        <v>1306</v>
      </c>
      <c r="C11" s="14">
        <f t="shared" si="0"/>
        <v>196.99199999999999</v>
      </c>
      <c r="D11" s="14">
        <f t="shared" si="1"/>
        <v>199.04399999999998</v>
      </c>
      <c r="E11" s="14">
        <f t="shared" si="2"/>
        <v>201.09599999999998</v>
      </c>
      <c r="F11" s="5">
        <v>205.2</v>
      </c>
      <c r="G11" s="15" t="s">
        <v>1304</v>
      </c>
    </row>
    <row r="12" spans="1:7" ht="55.5" customHeight="1" x14ac:dyDescent="0.25">
      <c r="A12" s="178"/>
      <c r="B12" s="7" t="s">
        <v>1307</v>
      </c>
      <c r="C12" s="14">
        <f>F12*0.96</f>
        <v>222.72</v>
      </c>
      <c r="D12" s="14">
        <f>F12*0.97</f>
        <v>225.04</v>
      </c>
      <c r="E12" s="14">
        <f>F12*0.98</f>
        <v>227.35999999999999</v>
      </c>
      <c r="F12" s="5">
        <v>232</v>
      </c>
      <c r="G12" s="15">
        <v>12</v>
      </c>
    </row>
    <row r="13" spans="1:7" ht="43.5" customHeight="1" x14ac:dyDescent="0.25">
      <c r="A13" s="178"/>
      <c r="B13" s="7" t="s">
        <v>881</v>
      </c>
      <c r="C13" s="14">
        <f t="shared" si="0"/>
        <v>94.272000000000006</v>
      </c>
      <c r="D13" s="14">
        <f t="shared" si="1"/>
        <v>95.254000000000005</v>
      </c>
      <c r="E13" s="14">
        <f t="shared" si="2"/>
        <v>96.236000000000004</v>
      </c>
      <c r="F13" s="5">
        <v>98.2</v>
      </c>
      <c r="G13" s="15">
        <v>12</v>
      </c>
    </row>
    <row r="14" spans="1:7" ht="46.5" customHeight="1" x14ac:dyDescent="0.25">
      <c r="A14" s="178"/>
      <c r="B14" s="7" t="s">
        <v>615</v>
      </c>
      <c r="C14" s="14">
        <f>F14*0.96</f>
        <v>111.36</v>
      </c>
      <c r="D14" s="14">
        <f>F14*0.97</f>
        <v>112.52</v>
      </c>
      <c r="E14" s="14">
        <f>F14*0.98</f>
        <v>113.67999999999999</v>
      </c>
      <c r="F14" s="5">
        <v>116</v>
      </c>
      <c r="G14" s="15">
        <v>12</v>
      </c>
    </row>
    <row r="15" spans="1:7" ht="22.5" customHeight="1" x14ac:dyDescent="0.25">
      <c r="A15" s="291"/>
      <c r="B15" s="217" t="s">
        <v>1305</v>
      </c>
      <c r="C15" s="14">
        <f>F15*0.96</f>
        <v>286.94399999999996</v>
      </c>
      <c r="D15" s="14">
        <f>F15*0.97</f>
        <v>289.93299999999999</v>
      </c>
      <c r="E15" s="14">
        <f>F15*0.98</f>
        <v>292.92199999999997</v>
      </c>
      <c r="F15" s="5">
        <v>298.89999999999998</v>
      </c>
      <c r="G15" s="15" t="s">
        <v>1304</v>
      </c>
    </row>
    <row r="16" spans="1:7" ht="27.75" customHeight="1" x14ac:dyDescent="0.25">
      <c r="A16" s="288"/>
      <c r="B16" s="10" t="s">
        <v>106</v>
      </c>
      <c r="C16" s="5">
        <f t="shared" si="0"/>
        <v>125.64479999999999</v>
      </c>
      <c r="D16" s="5">
        <f t="shared" si="1"/>
        <v>126.95359999999999</v>
      </c>
      <c r="E16" s="5">
        <f t="shared" si="2"/>
        <v>128.26239999999999</v>
      </c>
      <c r="F16" s="5">
        <v>130.88</v>
      </c>
      <c r="G16" s="6">
        <v>12</v>
      </c>
    </row>
    <row r="17" spans="1:7" ht="39.75" customHeight="1" x14ac:dyDescent="0.25">
      <c r="A17" s="178"/>
      <c r="B17" s="10" t="s">
        <v>613</v>
      </c>
      <c r="C17" s="5">
        <f>F17*0.96</f>
        <v>0</v>
      </c>
      <c r="D17" s="5">
        <f>F17*0.97</f>
        <v>0</v>
      </c>
      <c r="E17" s="5">
        <f>F17*0.98</f>
        <v>0</v>
      </c>
      <c r="F17" s="5">
        <v>0</v>
      </c>
      <c r="G17" s="6">
        <v>12</v>
      </c>
    </row>
    <row r="18" spans="1:7" ht="44.25" customHeight="1" x14ac:dyDescent="0.25">
      <c r="A18" s="247"/>
      <c r="B18" s="10" t="s">
        <v>107</v>
      </c>
      <c r="C18" s="5">
        <f t="shared" si="0"/>
        <v>88.32</v>
      </c>
      <c r="D18" s="5">
        <f t="shared" si="1"/>
        <v>89.24</v>
      </c>
      <c r="E18" s="5">
        <f t="shared" si="2"/>
        <v>90.16</v>
      </c>
      <c r="F18" s="5">
        <v>92</v>
      </c>
      <c r="G18" s="6">
        <v>10</v>
      </c>
    </row>
    <row r="19" spans="1:7" ht="50.25" customHeight="1" x14ac:dyDescent="0.25">
      <c r="A19" s="247"/>
      <c r="B19" s="10" t="s">
        <v>108</v>
      </c>
      <c r="C19" s="5">
        <f>F19*0.96</f>
        <v>25.248000000000001</v>
      </c>
      <c r="D19" s="5">
        <f>F19*0.97</f>
        <v>25.510999999999999</v>
      </c>
      <c r="E19" s="5">
        <f>F19*0.98</f>
        <v>25.774000000000001</v>
      </c>
      <c r="F19" s="5">
        <v>26.3</v>
      </c>
      <c r="G19" s="6" t="s">
        <v>778</v>
      </c>
    </row>
    <row r="20" spans="1:7" ht="50.25" customHeight="1" x14ac:dyDescent="0.25">
      <c r="A20" s="248"/>
      <c r="B20" s="10" t="s">
        <v>108</v>
      </c>
      <c r="C20" s="5">
        <f>F20*0.96</f>
        <v>12</v>
      </c>
      <c r="D20" s="5">
        <f>F20*0.97</f>
        <v>12.125</v>
      </c>
      <c r="E20" s="5">
        <f>F20*0.98</f>
        <v>12.25</v>
      </c>
      <c r="F20" s="5">
        <v>12.5</v>
      </c>
      <c r="G20" s="6" t="s">
        <v>725</v>
      </c>
    </row>
    <row r="21" spans="1:7" ht="48" customHeight="1" x14ac:dyDescent="0.25">
      <c r="A21" s="247"/>
      <c r="B21" s="10" t="s">
        <v>1144</v>
      </c>
      <c r="C21" s="5">
        <f>F21*0.96</f>
        <v>16.512</v>
      </c>
      <c r="D21" s="5">
        <f>F21*0.97</f>
        <v>16.683999999999997</v>
      </c>
      <c r="E21" s="5">
        <f>F21*0.98</f>
        <v>16.855999999999998</v>
      </c>
      <c r="F21" s="5">
        <v>17.2</v>
      </c>
      <c r="G21" s="6" t="s">
        <v>725</v>
      </c>
    </row>
    <row r="22" spans="1:7" ht="41.25" customHeight="1" x14ac:dyDescent="0.25">
      <c r="A22" s="247"/>
      <c r="B22" s="31" t="s">
        <v>109</v>
      </c>
      <c r="C22" s="5">
        <f t="shared" si="0"/>
        <v>18.239999999999998</v>
      </c>
      <c r="D22" s="5">
        <f t="shared" si="1"/>
        <v>18.43</v>
      </c>
      <c r="E22" s="5">
        <f t="shared" si="2"/>
        <v>18.62</v>
      </c>
      <c r="F22" s="5">
        <v>19</v>
      </c>
      <c r="G22" s="6" t="s">
        <v>423</v>
      </c>
    </row>
    <row r="23" spans="1:7" ht="18" customHeight="1" x14ac:dyDescent="0.25">
      <c r="A23" s="338" t="s">
        <v>805</v>
      </c>
      <c r="B23" s="338"/>
      <c r="C23" s="338"/>
      <c r="D23" s="338"/>
      <c r="E23" s="338"/>
      <c r="F23" s="338"/>
      <c r="G23" s="338"/>
    </row>
    <row r="24" spans="1:7" x14ac:dyDescent="0.25">
      <c r="A24" s="305"/>
      <c r="B24" s="10" t="s">
        <v>1406</v>
      </c>
      <c r="C24" s="5">
        <f t="shared" ref="C24:C40" si="3">F24*0.96</f>
        <v>12.096</v>
      </c>
      <c r="D24" s="5">
        <f>F24*0.97</f>
        <v>12.222</v>
      </c>
      <c r="E24" s="5">
        <f>F24*0.98</f>
        <v>12.347999999999999</v>
      </c>
      <c r="F24" s="5">
        <v>12.6</v>
      </c>
      <c r="G24" s="6" t="s">
        <v>413</v>
      </c>
    </row>
    <row r="25" spans="1:7" ht="33.75" x14ac:dyDescent="0.25">
      <c r="A25" s="306"/>
      <c r="B25" s="147" t="s">
        <v>110</v>
      </c>
      <c r="C25" s="5">
        <f t="shared" si="3"/>
        <v>17.951999999999998</v>
      </c>
      <c r="D25" s="148">
        <f>C25*1.02</f>
        <v>18.311039999999998</v>
      </c>
      <c r="E25" s="148">
        <f>C25*1.04</f>
        <v>18.670079999999999</v>
      </c>
      <c r="F25" s="148">
        <v>18.7</v>
      </c>
      <c r="G25" s="149" t="s">
        <v>905</v>
      </c>
    </row>
    <row r="26" spans="1:7" x14ac:dyDescent="0.25">
      <c r="A26" s="304"/>
      <c r="B26" s="150" t="s">
        <v>788</v>
      </c>
      <c r="C26" s="5">
        <f t="shared" si="3"/>
        <v>8.5440000000000005</v>
      </c>
      <c r="D26" s="148">
        <f>C26*1.02</f>
        <v>8.7148800000000008</v>
      </c>
      <c r="E26" s="148">
        <f>C26*1.04</f>
        <v>8.8857600000000012</v>
      </c>
      <c r="F26" s="148">
        <v>8.9</v>
      </c>
      <c r="G26" s="151" t="s">
        <v>905</v>
      </c>
    </row>
    <row r="27" spans="1:7" ht="22.5" customHeight="1" x14ac:dyDescent="0.25">
      <c r="A27" s="306"/>
      <c r="B27" s="152" t="s">
        <v>1089</v>
      </c>
      <c r="C27" s="5">
        <f t="shared" si="3"/>
        <v>12.863999999999999</v>
      </c>
      <c r="D27" s="148">
        <f>C27*1.02</f>
        <v>13.121279999999999</v>
      </c>
      <c r="E27" s="148">
        <f>C27*1.04</f>
        <v>13.37856</v>
      </c>
      <c r="F27" s="148">
        <v>13.4</v>
      </c>
      <c r="G27" s="151" t="s">
        <v>905</v>
      </c>
    </row>
    <row r="28" spans="1:7" ht="22.5" x14ac:dyDescent="0.25">
      <c r="A28" s="305"/>
      <c r="B28" s="147" t="s">
        <v>111</v>
      </c>
      <c r="C28" s="148">
        <f t="shared" si="3"/>
        <v>22.08</v>
      </c>
      <c r="D28" s="148">
        <f>F28*0.97</f>
        <v>22.31</v>
      </c>
      <c r="E28" s="148">
        <f>F28*0.98</f>
        <v>22.54</v>
      </c>
      <c r="F28" s="148">
        <v>23</v>
      </c>
      <c r="G28" s="149" t="s">
        <v>423</v>
      </c>
    </row>
    <row r="29" spans="1:7" ht="28.5" customHeight="1" x14ac:dyDescent="0.25">
      <c r="A29" s="306"/>
      <c r="B29" s="147" t="s">
        <v>1094</v>
      </c>
      <c r="C29" s="148">
        <f t="shared" si="3"/>
        <v>29.567999999999998</v>
      </c>
      <c r="D29" s="148">
        <f t="shared" ref="D29:D35" si="4">C29*1.02</f>
        <v>30.15936</v>
      </c>
      <c r="E29" s="148">
        <f t="shared" ref="E29:E35" si="5">C29*1.04</f>
        <v>30.750719999999998</v>
      </c>
      <c r="F29" s="148">
        <v>30.8</v>
      </c>
      <c r="G29" s="149" t="s">
        <v>205</v>
      </c>
    </row>
    <row r="30" spans="1:7" ht="27.75" customHeight="1" x14ac:dyDescent="0.25">
      <c r="A30" s="304"/>
      <c r="B30" s="147" t="s">
        <v>116</v>
      </c>
      <c r="C30" s="148">
        <f t="shared" si="3"/>
        <v>26.4</v>
      </c>
      <c r="D30" s="148">
        <f t="shared" si="4"/>
        <v>26.927999999999997</v>
      </c>
      <c r="E30" s="148">
        <f t="shared" si="5"/>
        <v>27.456</v>
      </c>
      <c r="F30" s="148">
        <v>27.5</v>
      </c>
      <c r="G30" s="149" t="s">
        <v>205</v>
      </c>
    </row>
    <row r="31" spans="1:7" ht="29.25" customHeight="1" x14ac:dyDescent="0.25">
      <c r="A31" s="306"/>
      <c r="B31" s="147" t="s">
        <v>858</v>
      </c>
      <c r="C31" s="148">
        <f t="shared" si="3"/>
        <v>33.216000000000001</v>
      </c>
      <c r="D31" s="148">
        <f t="shared" si="4"/>
        <v>33.880320000000005</v>
      </c>
      <c r="E31" s="148">
        <f t="shared" si="5"/>
        <v>34.544640000000001</v>
      </c>
      <c r="F31" s="148">
        <v>34.6</v>
      </c>
      <c r="G31" s="149" t="s">
        <v>166</v>
      </c>
    </row>
    <row r="32" spans="1:7" ht="29.25" customHeight="1" x14ac:dyDescent="0.25">
      <c r="A32" s="304"/>
      <c r="B32" s="147" t="s">
        <v>1090</v>
      </c>
      <c r="C32" s="148">
        <f t="shared" si="3"/>
        <v>19.2</v>
      </c>
      <c r="D32" s="148">
        <f t="shared" si="4"/>
        <v>19.584</v>
      </c>
      <c r="E32" s="148">
        <f t="shared" si="5"/>
        <v>19.968</v>
      </c>
      <c r="F32" s="148">
        <v>20</v>
      </c>
      <c r="G32" s="149" t="s">
        <v>205</v>
      </c>
    </row>
    <row r="33" spans="1:7" ht="57.75" customHeight="1" x14ac:dyDescent="0.25">
      <c r="A33" s="306"/>
      <c r="B33" s="147" t="s">
        <v>1091</v>
      </c>
      <c r="C33" s="148">
        <f t="shared" si="3"/>
        <v>25.727999999999998</v>
      </c>
      <c r="D33" s="148">
        <f t="shared" si="4"/>
        <v>26.242559999999997</v>
      </c>
      <c r="E33" s="148">
        <f t="shared" si="5"/>
        <v>26.75712</v>
      </c>
      <c r="F33" s="148">
        <v>26.8</v>
      </c>
      <c r="G33" s="149" t="s">
        <v>423</v>
      </c>
    </row>
    <row r="34" spans="1:7" x14ac:dyDescent="0.25">
      <c r="A34" s="304"/>
      <c r="B34" s="147" t="s">
        <v>177</v>
      </c>
      <c r="C34" s="148">
        <f t="shared" si="3"/>
        <v>8.0640000000000001</v>
      </c>
      <c r="D34" s="148">
        <f t="shared" si="4"/>
        <v>8.2252799999999997</v>
      </c>
      <c r="E34" s="148">
        <f t="shared" si="5"/>
        <v>8.3865600000000011</v>
      </c>
      <c r="F34" s="148">
        <v>8.4</v>
      </c>
      <c r="G34" s="149">
        <v>500</v>
      </c>
    </row>
    <row r="35" spans="1:7" ht="22.5" x14ac:dyDescent="0.25">
      <c r="A35" s="306"/>
      <c r="B35" s="147" t="s">
        <v>1093</v>
      </c>
      <c r="C35" s="148">
        <f t="shared" si="3"/>
        <v>14.304</v>
      </c>
      <c r="D35" s="148">
        <f t="shared" si="4"/>
        <v>14.59008</v>
      </c>
      <c r="E35" s="148">
        <f t="shared" si="5"/>
        <v>14.87616</v>
      </c>
      <c r="F35" s="148">
        <v>14.9</v>
      </c>
      <c r="G35" s="149" t="s">
        <v>905</v>
      </c>
    </row>
    <row r="36" spans="1:7" ht="22.5" x14ac:dyDescent="0.25">
      <c r="A36" s="304"/>
      <c r="B36" s="10" t="s">
        <v>358</v>
      </c>
      <c r="C36" s="148">
        <f t="shared" si="3"/>
        <v>75.84</v>
      </c>
      <c r="D36" s="5">
        <f t="shared" ref="D36:D55" si="6">F36*0.97</f>
        <v>76.63</v>
      </c>
      <c r="E36" s="5">
        <f t="shared" ref="E36:E55" si="7">F36*0.98</f>
        <v>77.42</v>
      </c>
      <c r="F36" s="5">
        <v>79</v>
      </c>
      <c r="G36" s="6" t="s">
        <v>359</v>
      </c>
    </row>
    <row r="37" spans="1:7" ht="43.5" customHeight="1" x14ac:dyDescent="0.25">
      <c r="A37" s="306"/>
      <c r="B37" s="10" t="s">
        <v>1092</v>
      </c>
      <c r="C37" s="148">
        <f t="shared" si="3"/>
        <v>79.103999999999999</v>
      </c>
      <c r="D37" s="5">
        <f t="shared" si="6"/>
        <v>79.927999999999997</v>
      </c>
      <c r="E37" s="5">
        <f t="shared" si="7"/>
        <v>80.75200000000001</v>
      </c>
      <c r="F37" s="5">
        <v>82.4</v>
      </c>
      <c r="G37" s="6" t="s">
        <v>917</v>
      </c>
    </row>
    <row r="38" spans="1:7" ht="29.25" customHeight="1" x14ac:dyDescent="0.25">
      <c r="A38" s="304"/>
      <c r="B38" s="10" t="s">
        <v>1351</v>
      </c>
      <c r="C38" s="148">
        <f t="shared" si="3"/>
        <v>46.08</v>
      </c>
      <c r="D38" s="5">
        <f t="shared" si="6"/>
        <v>46.56</v>
      </c>
      <c r="E38" s="5">
        <f t="shared" si="7"/>
        <v>47.04</v>
      </c>
      <c r="F38" s="5">
        <v>48</v>
      </c>
      <c r="G38" s="6" t="s">
        <v>360</v>
      </c>
    </row>
    <row r="39" spans="1:7" ht="27" customHeight="1" x14ac:dyDescent="0.25">
      <c r="A39" s="305"/>
      <c r="B39" s="10" t="s">
        <v>1350</v>
      </c>
      <c r="C39" s="148">
        <f t="shared" si="3"/>
        <v>48</v>
      </c>
      <c r="D39" s="5">
        <f t="shared" si="6"/>
        <v>48.5</v>
      </c>
      <c r="E39" s="5">
        <f t="shared" si="7"/>
        <v>49</v>
      </c>
      <c r="F39" s="5">
        <v>50</v>
      </c>
      <c r="G39" s="6" t="s">
        <v>725</v>
      </c>
    </row>
    <row r="40" spans="1:7" ht="27" customHeight="1" x14ac:dyDescent="0.25">
      <c r="A40" s="306"/>
      <c r="B40" s="10" t="s">
        <v>1095</v>
      </c>
      <c r="C40" s="148">
        <f t="shared" si="3"/>
        <v>52.896000000000001</v>
      </c>
      <c r="D40" s="5">
        <f t="shared" si="6"/>
        <v>53.447000000000003</v>
      </c>
      <c r="E40" s="5">
        <f t="shared" si="7"/>
        <v>53.997999999999998</v>
      </c>
      <c r="F40" s="5">
        <v>55.1</v>
      </c>
      <c r="G40" s="6" t="s">
        <v>778</v>
      </c>
    </row>
    <row r="41" spans="1:7" ht="42" customHeight="1" x14ac:dyDescent="0.25">
      <c r="A41" s="247"/>
      <c r="B41" s="10" t="s">
        <v>1212</v>
      </c>
      <c r="C41" s="5">
        <f t="shared" ref="C41:C54" si="8">F41*0.96</f>
        <v>22.56</v>
      </c>
      <c r="D41" s="5">
        <f t="shared" si="6"/>
        <v>22.794999999999998</v>
      </c>
      <c r="E41" s="5">
        <f t="shared" si="7"/>
        <v>23.03</v>
      </c>
      <c r="F41" s="5">
        <v>23.5</v>
      </c>
      <c r="G41" s="6" t="s">
        <v>361</v>
      </c>
    </row>
    <row r="42" spans="1:7" ht="48" customHeight="1" x14ac:dyDescent="0.25">
      <c r="A42" s="248"/>
      <c r="B42" s="10" t="s">
        <v>1096</v>
      </c>
      <c r="C42" s="5">
        <f t="shared" si="8"/>
        <v>32.352000000000004</v>
      </c>
      <c r="D42" s="5">
        <f t="shared" si="6"/>
        <v>32.689</v>
      </c>
      <c r="E42" s="5">
        <f t="shared" si="7"/>
        <v>33.026000000000003</v>
      </c>
      <c r="F42" s="5">
        <v>33.700000000000003</v>
      </c>
      <c r="G42" s="6" t="s">
        <v>423</v>
      </c>
    </row>
    <row r="43" spans="1:7" ht="22.5" x14ac:dyDescent="0.25">
      <c r="A43" s="304"/>
      <c r="B43" s="10" t="s">
        <v>1211</v>
      </c>
      <c r="C43" s="5">
        <f t="shared" si="8"/>
        <v>92.64</v>
      </c>
      <c r="D43" s="5">
        <f t="shared" si="6"/>
        <v>93.605000000000004</v>
      </c>
      <c r="E43" s="5">
        <f t="shared" si="7"/>
        <v>94.57</v>
      </c>
      <c r="F43" s="5">
        <v>96.5</v>
      </c>
      <c r="G43" s="6" t="s">
        <v>444</v>
      </c>
    </row>
    <row r="44" spans="1:7" ht="22.5" x14ac:dyDescent="0.25">
      <c r="A44" s="305"/>
      <c r="B44" s="10" t="s">
        <v>362</v>
      </c>
      <c r="C44" s="5">
        <f t="shared" si="8"/>
        <v>49.92</v>
      </c>
      <c r="D44" s="5">
        <f t="shared" si="6"/>
        <v>50.44</v>
      </c>
      <c r="E44" s="5">
        <f t="shared" si="7"/>
        <v>50.96</v>
      </c>
      <c r="F44" s="5">
        <v>52</v>
      </c>
      <c r="G44" s="6" t="s">
        <v>778</v>
      </c>
    </row>
    <row r="45" spans="1:7" ht="33.75" x14ac:dyDescent="0.25">
      <c r="A45" s="305"/>
      <c r="B45" s="147" t="s">
        <v>1099</v>
      </c>
      <c r="C45" s="5">
        <f t="shared" si="8"/>
        <v>89.375999999999991</v>
      </c>
      <c r="D45" s="148">
        <f t="shared" si="6"/>
        <v>90.306999999999988</v>
      </c>
      <c r="E45" s="148">
        <f t="shared" si="7"/>
        <v>91.238</v>
      </c>
      <c r="F45" s="148">
        <v>93.1</v>
      </c>
      <c r="G45" s="149" t="s">
        <v>778</v>
      </c>
    </row>
    <row r="46" spans="1:7" ht="30.75" customHeight="1" x14ac:dyDescent="0.25">
      <c r="A46" s="305"/>
      <c r="B46" s="147" t="s">
        <v>1210</v>
      </c>
      <c r="C46" s="5">
        <f t="shared" si="8"/>
        <v>41.76</v>
      </c>
      <c r="D46" s="148">
        <f t="shared" si="6"/>
        <v>42.195</v>
      </c>
      <c r="E46" s="148">
        <f t="shared" si="7"/>
        <v>42.63</v>
      </c>
      <c r="F46" s="148">
        <v>43.5</v>
      </c>
      <c r="G46" s="149">
        <v>100</v>
      </c>
    </row>
    <row r="47" spans="1:7" ht="24.75" customHeight="1" x14ac:dyDescent="0.25">
      <c r="A47" s="305"/>
      <c r="B47" s="147" t="s">
        <v>1006</v>
      </c>
      <c r="C47" s="148">
        <f t="shared" si="8"/>
        <v>0</v>
      </c>
      <c r="D47" s="148">
        <f t="shared" si="6"/>
        <v>0</v>
      </c>
      <c r="E47" s="148">
        <f t="shared" si="7"/>
        <v>0</v>
      </c>
      <c r="F47" s="148">
        <v>0</v>
      </c>
      <c r="G47" s="149" t="s">
        <v>778</v>
      </c>
    </row>
    <row r="48" spans="1:7" ht="28.5" customHeight="1" x14ac:dyDescent="0.25">
      <c r="A48" s="306"/>
      <c r="B48" s="147" t="s">
        <v>1007</v>
      </c>
      <c r="C48" s="148">
        <f t="shared" si="8"/>
        <v>0</v>
      </c>
      <c r="D48" s="148">
        <f t="shared" si="6"/>
        <v>0</v>
      </c>
      <c r="E48" s="148">
        <f t="shared" si="7"/>
        <v>0</v>
      </c>
      <c r="F48" s="148">
        <v>0</v>
      </c>
      <c r="G48" s="149" t="s">
        <v>423</v>
      </c>
    </row>
    <row r="49" spans="1:7" ht="70.5" customHeight="1" x14ac:dyDescent="0.25">
      <c r="A49" s="253"/>
      <c r="B49" s="147" t="s">
        <v>1452</v>
      </c>
      <c r="C49" s="148">
        <f t="shared" si="8"/>
        <v>70.944000000000003</v>
      </c>
      <c r="D49" s="148">
        <f t="shared" si="6"/>
        <v>71.683000000000007</v>
      </c>
      <c r="E49" s="148">
        <f t="shared" si="7"/>
        <v>72.422000000000011</v>
      </c>
      <c r="F49" s="148">
        <v>73.900000000000006</v>
      </c>
      <c r="G49" s="149" t="s">
        <v>917</v>
      </c>
    </row>
    <row r="50" spans="1:7" ht="51" customHeight="1" x14ac:dyDescent="0.25">
      <c r="A50" s="254"/>
      <c r="B50" s="147" t="s">
        <v>1453</v>
      </c>
      <c r="C50" s="148">
        <f t="shared" si="8"/>
        <v>51.744</v>
      </c>
      <c r="D50" s="148">
        <f t="shared" si="6"/>
        <v>52.282999999999994</v>
      </c>
      <c r="E50" s="148">
        <f t="shared" si="7"/>
        <v>52.821999999999996</v>
      </c>
      <c r="F50" s="148">
        <v>53.9</v>
      </c>
      <c r="G50" s="149" t="s">
        <v>423</v>
      </c>
    </row>
    <row r="51" spans="1:7" ht="51.75" customHeight="1" x14ac:dyDescent="0.25">
      <c r="A51" s="247"/>
      <c r="B51" s="147" t="s">
        <v>657</v>
      </c>
      <c r="C51" s="148">
        <f t="shared" si="8"/>
        <v>40.415999999999997</v>
      </c>
      <c r="D51" s="148">
        <f t="shared" si="6"/>
        <v>40.837000000000003</v>
      </c>
      <c r="E51" s="148">
        <f t="shared" si="7"/>
        <v>41.258000000000003</v>
      </c>
      <c r="F51" s="148">
        <v>42.1</v>
      </c>
      <c r="G51" s="149" t="s">
        <v>778</v>
      </c>
    </row>
    <row r="52" spans="1:7" ht="57.75" customHeight="1" x14ac:dyDescent="0.25">
      <c r="A52" s="249"/>
      <c r="B52" s="147" t="s">
        <v>1100</v>
      </c>
      <c r="C52" s="148">
        <f t="shared" si="8"/>
        <v>69.408000000000001</v>
      </c>
      <c r="D52" s="148">
        <f t="shared" si="6"/>
        <v>70.131</v>
      </c>
      <c r="E52" s="148">
        <f t="shared" si="7"/>
        <v>70.853999999999999</v>
      </c>
      <c r="F52" s="148">
        <v>72.3</v>
      </c>
      <c r="G52" s="149" t="s">
        <v>917</v>
      </c>
    </row>
    <row r="53" spans="1:7" ht="49.5" customHeight="1" x14ac:dyDescent="0.25">
      <c r="A53" s="249"/>
      <c r="B53" s="147" t="s">
        <v>1097</v>
      </c>
      <c r="C53" s="148">
        <f t="shared" si="8"/>
        <v>43.775999999999996</v>
      </c>
      <c r="D53" s="148">
        <f t="shared" si="6"/>
        <v>44.231999999999999</v>
      </c>
      <c r="E53" s="148">
        <f t="shared" si="7"/>
        <v>44.688000000000002</v>
      </c>
      <c r="F53" s="148">
        <v>45.6</v>
      </c>
      <c r="G53" s="149" t="s">
        <v>778</v>
      </c>
    </row>
    <row r="54" spans="1:7" ht="53.25" customHeight="1" x14ac:dyDescent="0.25">
      <c r="A54" s="249"/>
      <c r="B54" s="147" t="s">
        <v>1098</v>
      </c>
      <c r="C54" s="148">
        <f t="shared" si="8"/>
        <v>29.856000000000002</v>
      </c>
      <c r="D54" s="148">
        <f t="shared" si="6"/>
        <v>30.167000000000002</v>
      </c>
      <c r="E54" s="148">
        <f t="shared" si="7"/>
        <v>30.478000000000002</v>
      </c>
      <c r="F54" s="148">
        <v>31.1</v>
      </c>
      <c r="G54" s="149" t="s">
        <v>778</v>
      </c>
    </row>
    <row r="55" spans="1:7" ht="43.5" customHeight="1" x14ac:dyDescent="0.25">
      <c r="A55" s="167"/>
      <c r="B55" s="147" t="s">
        <v>1213</v>
      </c>
      <c r="C55" s="177">
        <v>44.4</v>
      </c>
      <c r="D55" s="177">
        <f t="shared" si="6"/>
        <v>47.820999999999998</v>
      </c>
      <c r="E55" s="148">
        <f t="shared" si="7"/>
        <v>48.313999999999993</v>
      </c>
      <c r="F55" s="148">
        <v>49.3</v>
      </c>
      <c r="G55" s="149">
        <v>100</v>
      </c>
    </row>
  </sheetData>
  <mergeCells count="15">
    <mergeCell ref="A1:G1"/>
    <mergeCell ref="A3:G3"/>
    <mergeCell ref="A23:G23"/>
    <mergeCell ref="A24:A25"/>
    <mergeCell ref="A43:A48"/>
    <mergeCell ref="A38:A40"/>
    <mergeCell ref="A36:A37"/>
    <mergeCell ref="A26:A27"/>
    <mergeCell ref="A28:A29"/>
    <mergeCell ref="A30:A31"/>
    <mergeCell ref="A32:A33"/>
    <mergeCell ref="A34:A35"/>
    <mergeCell ref="A5:A8"/>
    <mergeCell ref="A15:A16"/>
    <mergeCell ref="A9:A1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29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7"/>
  <sheetViews>
    <sheetView view="pageBreakPreview" zoomScaleSheetLayoutView="100" workbookViewId="0">
      <pane ySplit="1" topLeftCell="A2" activePane="bottomLeft" state="frozen"/>
      <selection pane="bottomLeft" sqref="A1:G1"/>
    </sheetView>
  </sheetViews>
  <sheetFormatPr defaultRowHeight="15" x14ac:dyDescent="0.25"/>
  <cols>
    <col min="1" max="1" width="24.85546875" customWidth="1"/>
    <col min="2" max="2" width="22" customWidth="1"/>
    <col min="3" max="3" width="22.85546875" customWidth="1"/>
  </cols>
  <sheetData>
    <row r="1" spans="1:8" ht="66.75" customHeight="1" x14ac:dyDescent="0.25">
      <c r="A1" s="273" t="s">
        <v>1381</v>
      </c>
      <c r="B1" s="274"/>
      <c r="C1" s="274"/>
      <c r="D1" s="274"/>
      <c r="E1" s="274"/>
      <c r="F1" s="274"/>
      <c r="G1" s="275"/>
    </row>
    <row r="2" spans="1:8" x14ac:dyDescent="0.25">
      <c r="A2" s="317" t="s">
        <v>877</v>
      </c>
      <c r="B2" s="317"/>
      <c r="C2" s="317"/>
      <c r="D2" s="317"/>
      <c r="E2" s="317"/>
      <c r="F2" s="317"/>
      <c r="G2" s="317"/>
      <c r="H2" s="317"/>
    </row>
    <row r="3" spans="1:8" ht="22.5" x14ac:dyDescent="0.25">
      <c r="A3" s="219"/>
      <c r="B3" s="335" t="s">
        <v>791</v>
      </c>
      <c r="C3" s="335"/>
      <c r="D3" s="1" t="s">
        <v>792</v>
      </c>
      <c r="E3" s="1" t="s">
        <v>793</v>
      </c>
      <c r="F3" s="1" t="s">
        <v>794</v>
      </c>
      <c r="G3" s="2" t="s">
        <v>723</v>
      </c>
      <c r="H3" s="1" t="s">
        <v>724</v>
      </c>
    </row>
    <row r="4" spans="1:8" x14ac:dyDescent="0.25">
      <c r="A4" s="276"/>
      <c r="B4" s="326" t="s">
        <v>667</v>
      </c>
      <c r="C4" s="326"/>
      <c r="D4" s="14">
        <f>G4*0.9615</f>
        <v>192.3</v>
      </c>
      <c r="E4" s="14">
        <f t="shared" ref="E4:E9" si="0">G4*0.97</f>
        <v>194</v>
      </c>
      <c r="F4" s="14">
        <f t="shared" ref="F4:F9" si="1">G4*0.98</f>
        <v>196</v>
      </c>
      <c r="G4" s="5">
        <v>200</v>
      </c>
      <c r="H4" s="6" t="s">
        <v>725</v>
      </c>
    </row>
    <row r="5" spans="1:8" x14ac:dyDescent="0.25">
      <c r="A5" s="276"/>
      <c r="B5" s="326" t="s">
        <v>1208</v>
      </c>
      <c r="C5" s="326"/>
      <c r="D5" s="14">
        <f>G5*0.9615</f>
        <v>180.762</v>
      </c>
      <c r="E5" s="14">
        <f t="shared" si="0"/>
        <v>182.35999999999999</v>
      </c>
      <c r="F5" s="14">
        <f t="shared" si="1"/>
        <v>184.24</v>
      </c>
      <c r="G5" s="5">
        <v>188</v>
      </c>
      <c r="H5" s="6" t="s">
        <v>725</v>
      </c>
    </row>
    <row r="6" spans="1:8" x14ac:dyDescent="0.25">
      <c r="A6" s="276"/>
      <c r="B6" s="326" t="s">
        <v>944</v>
      </c>
      <c r="C6" s="326"/>
      <c r="D6" s="14">
        <f>G6*0.96</f>
        <v>0</v>
      </c>
      <c r="E6" s="14">
        <f t="shared" si="0"/>
        <v>0</v>
      </c>
      <c r="F6" s="14">
        <f t="shared" si="1"/>
        <v>0</v>
      </c>
      <c r="G6" s="5">
        <v>0</v>
      </c>
      <c r="H6" s="6" t="s">
        <v>725</v>
      </c>
    </row>
    <row r="7" spans="1:8" x14ac:dyDescent="0.25">
      <c r="A7" s="276"/>
      <c r="B7" s="326" t="s">
        <v>679</v>
      </c>
      <c r="C7" s="326"/>
      <c r="D7" s="14">
        <f>G7*0.96</f>
        <v>104.64</v>
      </c>
      <c r="E7" s="14">
        <f t="shared" si="0"/>
        <v>105.73</v>
      </c>
      <c r="F7" s="14">
        <f t="shared" si="1"/>
        <v>106.82</v>
      </c>
      <c r="G7" s="5">
        <v>109</v>
      </c>
      <c r="H7" s="6" t="s">
        <v>725</v>
      </c>
    </row>
    <row r="8" spans="1:8" x14ac:dyDescent="0.25">
      <c r="A8" s="276"/>
      <c r="B8" s="326" t="s">
        <v>680</v>
      </c>
      <c r="C8" s="326"/>
      <c r="D8" s="14">
        <f>G8*0.96</f>
        <v>0</v>
      </c>
      <c r="E8" s="14">
        <f t="shared" si="0"/>
        <v>0</v>
      </c>
      <c r="F8" s="14">
        <f t="shared" si="1"/>
        <v>0</v>
      </c>
      <c r="G8" s="5">
        <v>0</v>
      </c>
      <c r="H8" s="6" t="s">
        <v>725</v>
      </c>
    </row>
    <row r="9" spans="1:8" x14ac:dyDescent="0.25">
      <c r="A9" s="276"/>
      <c r="B9" s="326" t="s">
        <v>573</v>
      </c>
      <c r="C9" s="326"/>
      <c r="D9" s="14">
        <f>G9*0.96</f>
        <v>58.559999999999995</v>
      </c>
      <c r="E9" s="14">
        <f t="shared" si="0"/>
        <v>59.17</v>
      </c>
      <c r="F9" s="14">
        <f t="shared" si="1"/>
        <v>59.78</v>
      </c>
      <c r="G9" s="5">
        <v>61</v>
      </c>
      <c r="H9" s="6" t="s">
        <v>725</v>
      </c>
    </row>
    <row r="10" spans="1:8" x14ac:dyDescent="0.25">
      <c r="A10" s="219"/>
      <c r="B10" s="342"/>
      <c r="C10" s="342"/>
      <c r="D10" s="342"/>
      <c r="E10" s="342"/>
      <c r="F10" s="342"/>
      <c r="G10" s="342"/>
      <c r="H10" s="342"/>
    </row>
    <row r="11" spans="1:8" ht="41.25" customHeight="1" x14ac:dyDescent="0.25">
      <c r="A11" s="214"/>
      <c r="B11" s="326" t="s">
        <v>574</v>
      </c>
      <c r="C11" s="326"/>
      <c r="D11" s="11">
        <f>G11*0.96</f>
        <v>6.72</v>
      </c>
      <c r="E11" s="11">
        <f>G11*0.97</f>
        <v>6.79</v>
      </c>
      <c r="F11" s="11">
        <f>G11*0.98</f>
        <v>6.8599999999999994</v>
      </c>
      <c r="G11" s="11">
        <v>7</v>
      </c>
      <c r="H11" s="21" t="s">
        <v>725</v>
      </c>
    </row>
    <row r="12" spans="1:8" ht="44.25" customHeight="1" x14ac:dyDescent="0.25">
      <c r="A12" s="214"/>
      <c r="B12" s="326" t="s">
        <v>575</v>
      </c>
      <c r="C12" s="326"/>
      <c r="D12" s="11">
        <f>G12*0.96</f>
        <v>7.3919999999999995</v>
      </c>
      <c r="E12" s="11">
        <f>G12*0.97</f>
        <v>7.4690000000000003</v>
      </c>
      <c r="F12" s="11">
        <f>G12*0.98</f>
        <v>7.5460000000000003</v>
      </c>
      <c r="G12" s="11">
        <v>7.7</v>
      </c>
      <c r="H12" s="21" t="s">
        <v>725</v>
      </c>
    </row>
    <row r="13" spans="1:8" ht="42" customHeight="1" x14ac:dyDescent="0.25">
      <c r="A13" s="214"/>
      <c r="B13" s="326" t="s">
        <v>576</v>
      </c>
      <c r="C13" s="326"/>
      <c r="D13" s="11">
        <f>G13*0.96</f>
        <v>16.32</v>
      </c>
      <c r="E13" s="11">
        <f>G13*0.97</f>
        <v>16.489999999999998</v>
      </c>
      <c r="F13" s="11">
        <f>G13*0.98</f>
        <v>16.66</v>
      </c>
      <c r="G13" s="11">
        <v>17</v>
      </c>
      <c r="H13" s="21" t="s">
        <v>725</v>
      </c>
    </row>
    <row r="14" spans="1:8" ht="42" customHeight="1" x14ac:dyDescent="0.25">
      <c r="A14" s="214"/>
      <c r="B14" s="326" t="s">
        <v>209</v>
      </c>
      <c r="C14" s="326"/>
      <c r="D14" s="11">
        <f>G14*0.96</f>
        <v>27.993600000000001</v>
      </c>
      <c r="E14" s="11">
        <f>G14*0.97</f>
        <v>28.2852</v>
      </c>
      <c r="F14" s="11">
        <f>G14*0.98</f>
        <v>28.576799999999999</v>
      </c>
      <c r="G14" s="11">
        <v>29.16</v>
      </c>
      <c r="H14" s="21" t="s">
        <v>725</v>
      </c>
    </row>
    <row r="15" spans="1:8" ht="48.75" customHeight="1" x14ac:dyDescent="0.25">
      <c r="A15" s="214"/>
      <c r="B15" s="339" t="s">
        <v>210</v>
      </c>
      <c r="C15" s="339"/>
      <c r="D15" s="11">
        <f t="shared" ref="D15:D20" si="2">G15*0.96</f>
        <v>96</v>
      </c>
      <c r="E15" s="11">
        <f t="shared" ref="E15:E20" si="3">G15*0.97</f>
        <v>97</v>
      </c>
      <c r="F15" s="11">
        <f t="shared" ref="F15:F20" si="4">G15*0.98</f>
        <v>98</v>
      </c>
      <c r="G15" s="11">
        <v>100</v>
      </c>
      <c r="H15" s="21" t="s">
        <v>725</v>
      </c>
    </row>
    <row r="16" spans="1:8" ht="51" customHeight="1" x14ac:dyDescent="0.25">
      <c r="A16" s="219"/>
      <c r="B16" s="339" t="s">
        <v>211</v>
      </c>
      <c r="C16" s="339"/>
      <c r="D16" s="11">
        <f t="shared" si="2"/>
        <v>97.92</v>
      </c>
      <c r="E16" s="11">
        <f t="shared" si="3"/>
        <v>98.94</v>
      </c>
      <c r="F16" s="11">
        <f t="shared" si="4"/>
        <v>99.96</v>
      </c>
      <c r="G16" s="11">
        <v>102</v>
      </c>
      <c r="H16" s="21" t="s">
        <v>725</v>
      </c>
    </row>
    <row r="17" spans="1:8" ht="45.75" customHeight="1" x14ac:dyDescent="0.25">
      <c r="A17" s="214"/>
      <c r="B17" s="339" t="s">
        <v>1206</v>
      </c>
      <c r="C17" s="339"/>
      <c r="D17" s="11">
        <f t="shared" si="2"/>
        <v>80.64</v>
      </c>
      <c r="E17" s="11">
        <f t="shared" si="3"/>
        <v>81.48</v>
      </c>
      <c r="F17" s="11">
        <f t="shared" si="4"/>
        <v>82.32</v>
      </c>
      <c r="G17" s="11">
        <v>84</v>
      </c>
      <c r="H17" s="21" t="s">
        <v>725</v>
      </c>
    </row>
    <row r="18" spans="1:8" ht="51.75" customHeight="1" x14ac:dyDescent="0.25">
      <c r="A18" s="214"/>
      <c r="B18" s="339" t="s">
        <v>1207</v>
      </c>
      <c r="C18" s="339"/>
      <c r="D18" s="11">
        <f t="shared" si="2"/>
        <v>87.36</v>
      </c>
      <c r="E18" s="11">
        <f t="shared" si="3"/>
        <v>88.27</v>
      </c>
      <c r="F18" s="11">
        <f t="shared" si="4"/>
        <v>89.179999999999993</v>
      </c>
      <c r="G18" s="11">
        <v>91</v>
      </c>
      <c r="H18" s="21" t="s">
        <v>725</v>
      </c>
    </row>
    <row r="19" spans="1:8" ht="51" customHeight="1" x14ac:dyDescent="0.25">
      <c r="A19" s="214"/>
      <c r="B19" s="330" t="s">
        <v>212</v>
      </c>
      <c r="C19" s="331"/>
      <c r="D19" s="11">
        <f t="shared" si="2"/>
        <v>60.48</v>
      </c>
      <c r="E19" s="11">
        <f t="shared" si="3"/>
        <v>61.11</v>
      </c>
      <c r="F19" s="11">
        <f t="shared" si="4"/>
        <v>61.74</v>
      </c>
      <c r="G19" s="11">
        <v>63</v>
      </c>
      <c r="H19" s="21" t="s">
        <v>725</v>
      </c>
    </row>
    <row r="20" spans="1:8" ht="57.75" customHeight="1" x14ac:dyDescent="0.25">
      <c r="A20" s="214"/>
      <c r="B20" s="339" t="s">
        <v>213</v>
      </c>
      <c r="C20" s="339"/>
      <c r="D20" s="11">
        <f t="shared" si="2"/>
        <v>56.64</v>
      </c>
      <c r="E20" s="11">
        <f t="shared" si="3"/>
        <v>57.23</v>
      </c>
      <c r="F20" s="11">
        <f t="shared" si="4"/>
        <v>57.82</v>
      </c>
      <c r="G20" s="11">
        <v>59</v>
      </c>
      <c r="H20" s="21" t="s">
        <v>725</v>
      </c>
    </row>
    <row r="21" spans="1:8" ht="39" customHeight="1" x14ac:dyDescent="0.25">
      <c r="A21" s="214"/>
      <c r="B21" s="339" t="s">
        <v>187</v>
      </c>
      <c r="C21" s="339"/>
      <c r="D21" s="11">
        <f t="shared" ref="D21:D27" si="5">G21*0.96</f>
        <v>8.2560000000000002</v>
      </c>
      <c r="E21" s="11">
        <f t="shared" ref="E21:E27" si="6">G21*0.97</f>
        <v>8.3419999999999987</v>
      </c>
      <c r="F21" s="11">
        <f t="shared" ref="F21:F27" si="7">G21*0.98</f>
        <v>8.427999999999999</v>
      </c>
      <c r="G21" s="11">
        <v>8.6</v>
      </c>
      <c r="H21" s="21" t="s">
        <v>438</v>
      </c>
    </row>
    <row r="22" spans="1:8" ht="39" customHeight="1" x14ac:dyDescent="0.25">
      <c r="A22" s="255"/>
      <c r="B22" s="339" t="s">
        <v>1457</v>
      </c>
      <c r="C22" s="339"/>
      <c r="D22" s="11">
        <f t="shared" si="5"/>
        <v>10.943999999999999</v>
      </c>
      <c r="E22" s="11">
        <f t="shared" si="6"/>
        <v>11.058</v>
      </c>
      <c r="F22" s="11">
        <f t="shared" si="7"/>
        <v>11.172000000000001</v>
      </c>
      <c r="G22" s="11">
        <v>11.4</v>
      </c>
      <c r="H22" s="21" t="s">
        <v>725</v>
      </c>
    </row>
    <row r="23" spans="1:8" ht="40.5" customHeight="1" x14ac:dyDescent="0.25">
      <c r="A23" s="214"/>
      <c r="B23" s="339" t="s">
        <v>568</v>
      </c>
      <c r="C23" s="339"/>
      <c r="D23" s="11">
        <f t="shared" si="5"/>
        <v>13.824</v>
      </c>
      <c r="E23" s="11">
        <f t="shared" si="6"/>
        <v>13.968</v>
      </c>
      <c r="F23" s="11">
        <f t="shared" si="7"/>
        <v>14.112</v>
      </c>
      <c r="G23" s="11">
        <v>14.4</v>
      </c>
      <c r="H23" s="21" t="s">
        <v>1309</v>
      </c>
    </row>
    <row r="24" spans="1:8" ht="42" customHeight="1" x14ac:dyDescent="0.25">
      <c r="A24" s="214"/>
      <c r="B24" s="339" t="s">
        <v>569</v>
      </c>
      <c r="C24" s="339"/>
      <c r="D24" s="11">
        <f t="shared" si="5"/>
        <v>47.04</v>
      </c>
      <c r="E24" s="11">
        <f t="shared" si="6"/>
        <v>47.53</v>
      </c>
      <c r="F24" s="11">
        <f t="shared" si="7"/>
        <v>48.019999999999996</v>
      </c>
      <c r="G24" s="11">
        <v>49</v>
      </c>
      <c r="H24" s="21" t="s">
        <v>1309</v>
      </c>
    </row>
    <row r="25" spans="1:8" ht="54" customHeight="1" x14ac:dyDescent="0.25">
      <c r="A25" s="219"/>
      <c r="B25" s="339" t="s">
        <v>570</v>
      </c>
      <c r="C25" s="339"/>
      <c r="D25" s="11">
        <f t="shared" si="5"/>
        <v>17.28</v>
      </c>
      <c r="E25" s="11">
        <f t="shared" si="6"/>
        <v>17.46</v>
      </c>
      <c r="F25" s="11">
        <f t="shared" si="7"/>
        <v>17.64</v>
      </c>
      <c r="G25" s="11">
        <v>18</v>
      </c>
      <c r="H25" s="21" t="s">
        <v>1309</v>
      </c>
    </row>
    <row r="26" spans="1:8" ht="34.5" customHeight="1" x14ac:dyDescent="0.25">
      <c r="A26" s="214"/>
      <c r="B26" s="339" t="s">
        <v>162</v>
      </c>
      <c r="C26" s="339"/>
      <c r="D26" s="11">
        <f t="shared" si="5"/>
        <v>25.919999999999998</v>
      </c>
      <c r="E26" s="11">
        <f t="shared" si="6"/>
        <v>26.189999999999998</v>
      </c>
      <c r="F26" s="11">
        <f t="shared" si="7"/>
        <v>26.46</v>
      </c>
      <c r="G26" s="11">
        <v>27</v>
      </c>
      <c r="H26" s="21" t="s">
        <v>438</v>
      </c>
    </row>
    <row r="27" spans="1:8" ht="47.25" customHeight="1" x14ac:dyDescent="0.25">
      <c r="A27" s="22"/>
      <c r="B27" s="339" t="s">
        <v>289</v>
      </c>
      <c r="C27" s="339"/>
      <c r="D27" s="11">
        <f t="shared" si="5"/>
        <v>59.903999999999996</v>
      </c>
      <c r="E27" s="11">
        <f t="shared" si="6"/>
        <v>60.527999999999999</v>
      </c>
      <c r="F27" s="11">
        <f t="shared" si="7"/>
        <v>61.152000000000001</v>
      </c>
      <c r="G27" s="11">
        <v>62.4</v>
      </c>
      <c r="H27" s="21" t="s">
        <v>725</v>
      </c>
    </row>
    <row r="28" spans="1:8" ht="47.25" customHeight="1" x14ac:dyDescent="0.25">
      <c r="A28" s="22"/>
      <c r="B28" s="339" t="s">
        <v>845</v>
      </c>
      <c r="C28" s="339"/>
      <c r="D28" s="11">
        <v>37</v>
      </c>
      <c r="E28" s="11">
        <v>37</v>
      </c>
      <c r="F28" s="11">
        <v>37</v>
      </c>
      <c r="G28" s="11">
        <v>37</v>
      </c>
      <c r="H28" s="21" t="s">
        <v>1308</v>
      </c>
    </row>
    <row r="29" spans="1:8" ht="59.25" customHeight="1" x14ac:dyDescent="0.25">
      <c r="A29" s="17"/>
      <c r="B29" s="339" t="s">
        <v>1002</v>
      </c>
      <c r="C29" s="339"/>
      <c r="D29" s="11">
        <f t="shared" ref="D29:D53" si="8">G29*0.96</f>
        <v>381.12</v>
      </c>
      <c r="E29" s="11">
        <f t="shared" ref="E29:E57" si="9">G29*0.97</f>
        <v>385.09</v>
      </c>
      <c r="F29" s="11">
        <f t="shared" ref="F29:F57" si="10">G29*0.98</f>
        <v>389.06</v>
      </c>
      <c r="G29" s="11">
        <v>397</v>
      </c>
      <c r="H29" s="21" t="s">
        <v>725</v>
      </c>
    </row>
    <row r="30" spans="1:8" ht="60.75" customHeight="1" x14ac:dyDescent="0.25">
      <c r="A30" s="17"/>
      <c r="B30" s="339" t="s">
        <v>846</v>
      </c>
      <c r="C30" s="339"/>
      <c r="D30" s="11">
        <f t="shared" si="8"/>
        <v>215.04</v>
      </c>
      <c r="E30" s="11">
        <f t="shared" si="9"/>
        <v>217.28</v>
      </c>
      <c r="F30" s="11">
        <f t="shared" si="10"/>
        <v>219.51999999999998</v>
      </c>
      <c r="G30" s="11">
        <v>224</v>
      </c>
      <c r="H30" s="21" t="s">
        <v>438</v>
      </c>
    </row>
    <row r="31" spans="1:8" ht="63" customHeight="1" x14ac:dyDescent="0.25">
      <c r="A31" s="17"/>
      <c r="B31" s="339" t="s">
        <v>571</v>
      </c>
      <c r="C31" s="339"/>
      <c r="D31" s="11">
        <f t="shared" si="8"/>
        <v>475.2</v>
      </c>
      <c r="E31" s="11">
        <f t="shared" si="9"/>
        <v>480.15</v>
      </c>
      <c r="F31" s="11">
        <f t="shared" si="10"/>
        <v>485.09999999999997</v>
      </c>
      <c r="G31" s="11">
        <v>495</v>
      </c>
      <c r="H31" s="21" t="s">
        <v>725</v>
      </c>
    </row>
    <row r="32" spans="1:8" ht="63" customHeight="1" x14ac:dyDescent="0.25">
      <c r="A32" s="17"/>
      <c r="B32" s="339" t="s">
        <v>288</v>
      </c>
      <c r="C32" s="339"/>
      <c r="D32" s="11">
        <v>130</v>
      </c>
      <c r="E32" s="11">
        <v>130</v>
      </c>
      <c r="F32" s="11">
        <v>130</v>
      </c>
      <c r="G32" s="11">
        <v>130</v>
      </c>
      <c r="H32" s="21" t="s">
        <v>1311</v>
      </c>
    </row>
    <row r="33" spans="1:8" ht="60" customHeight="1" x14ac:dyDescent="0.25">
      <c r="A33" s="17"/>
      <c r="B33" s="339" t="s">
        <v>1314</v>
      </c>
      <c r="C33" s="339"/>
      <c r="D33" s="11">
        <f>G33*0.96</f>
        <v>304.8</v>
      </c>
      <c r="E33" s="11">
        <f>G33*0.97</f>
        <v>307.97499999999997</v>
      </c>
      <c r="F33" s="11">
        <f>G33*0.98</f>
        <v>311.14999999999998</v>
      </c>
      <c r="G33" s="11">
        <v>317.5</v>
      </c>
      <c r="H33" s="21" t="s">
        <v>725</v>
      </c>
    </row>
    <row r="34" spans="1:8" ht="66" customHeight="1" x14ac:dyDescent="0.25">
      <c r="A34" s="17"/>
      <c r="B34" s="339" t="s">
        <v>572</v>
      </c>
      <c r="C34" s="339"/>
      <c r="D34" s="11">
        <f t="shared" si="8"/>
        <v>0</v>
      </c>
      <c r="E34" s="11">
        <f t="shared" si="9"/>
        <v>0</v>
      </c>
      <c r="F34" s="11">
        <f t="shared" si="10"/>
        <v>0</v>
      </c>
      <c r="G34" s="11">
        <v>0</v>
      </c>
      <c r="H34" s="21" t="s">
        <v>725</v>
      </c>
    </row>
    <row r="35" spans="1:8" ht="59.25" customHeight="1" x14ac:dyDescent="0.25">
      <c r="A35" s="17"/>
      <c r="B35" s="339" t="s">
        <v>581</v>
      </c>
      <c r="C35" s="339"/>
      <c r="D35" s="11">
        <f t="shared" si="8"/>
        <v>0</v>
      </c>
      <c r="E35" s="11">
        <f t="shared" si="9"/>
        <v>0</v>
      </c>
      <c r="F35" s="11">
        <f t="shared" si="10"/>
        <v>0</v>
      </c>
      <c r="G35" s="11">
        <v>0</v>
      </c>
      <c r="H35" s="21" t="s">
        <v>725</v>
      </c>
    </row>
    <row r="36" spans="1:8" ht="60" customHeight="1" x14ac:dyDescent="0.25">
      <c r="A36" s="17"/>
      <c r="B36" s="339" t="s">
        <v>582</v>
      </c>
      <c r="C36" s="339"/>
      <c r="D36" s="11">
        <f t="shared" si="8"/>
        <v>0</v>
      </c>
      <c r="E36" s="11">
        <f t="shared" si="9"/>
        <v>0</v>
      </c>
      <c r="F36" s="11">
        <f t="shared" si="10"/>
        <v>0</v>
      </c>
      <c r="G36" s="11">
        <v>0</v>
      </c>
      <c r="H36" s="21" t="s">
        <v>725</v>
      </c>
    </row>
    <row r="37" spans="1:8" ht="53.25" customHeight="1" x14ac:dyDescent="0.25">
      <c r="A37" s="17"/>
      <c r="B37" s="339" t="s">
        <v>1313</v>
      </c>
      <c r="C37" s="339"/>
      <c r="D37" s="11">
        <f>G37*0.96</f>
        <v>115.19999999999999</v>
      </c>
      <c r="E37" s="11">
        <f>G37*0.97</f>
        <v>116.39999999999999</v>
      </c>
      <c r="F37" s="11">
        <f>G37*0.98</f>
        <v>117.6</v>
      </c>
      <c r="G37" s="11">
        <v>120</v>
      </c>
      <c r="H37" s="21" t="s">
        <v>725</v>
      </c>
    </row>
    <row r="38" spans="1:8" ht="57" customHeight="1" x14ac:dyDescent="0.25">
      <c r="A38" s="17"/>
      <c r="B38" s="339" t="s">
        <v>451</v>
      </c>
      <c r="C38" s="339"/>
      <c r="D38" s="11">
        <f>G38*0.96</f>
        <v>204</v>
      </c>
      <c r="E38" s="11">
        <f>G38*0.97</f>
        <v>206.125</v>
      </c>
      <c r="F38" s="11">
        <f>G38*0.98</f>
        <v>208.25</v>
      </c>
      <c r="G38" s="11">
        <v>212.5</v>
      </c>
      <c r="H38" s="21" t="s">
        <v>1310</v>
      </c>
    </row>
    <row r="39" spans="1:8" ht="60" customHeight="1" x14ac:dyDescent="0.25">
      <c r="A39" s="17"/>
      <c r="B39" s="339" t="s">
        <v>1316</v>
      </c>
      <c r="C39" s="339"/>
      <c r="D39" s="11">
        <f t="shared" si="8"/>
        <v>270.71999999999997</v>
      </c>
      <c r="E39" s="11">
        <f>G39*0.97</f>
        <v>273.54000000000002</v>
      </c>
      <c r="F39" s="11">
        <f>G39*0.98</f>
        <v>276.36</v>
      </c>
      <c r="G39" s="11">
        <v>282</v>
      </c>
      <c r="H39" s="21" t="s">
        <v>725</v>
      </c>
    </row>
    <row r="40" spans="1:8" ht="63.75" customHeight="1" x14ac:dyDescent="0.25">
      <c r="A40" s="17"/>
      <c r="B40" s="339" t="s">
        <v>583</v>
      </c>
      <c r="C40" s="339"/>
      <c r="D40" s="11">
        <f t="shared" si="8"/>
        <v>256.8</v>
      </c>
      <c r="E40" s="11">
        <f t="shared" si="9"/>
        <v>259.47499999999997</v>
      </c>
      <c r="F40" s="11">
        <f t="shared" si="10"/>
        <v>262.14999999999998</v>
      </c>
      <c r="G40" s="11">
        <v>267.5</v>
      </c>
      <c r="H40" s="21" t="s">
        <v>725</v>
      </c>
    </row>
    <row r="41" spans="1:8" ht="65.25" customHeight="1" x14ac:dyDescent="0.25">
      <c r="A41" s="17"/>
      <c r="B41" s="339" t="s">
        <v>1319</v>
      </c>
      <c r="C41" s="339"/>
      <c r="D41" s="11">
        <f t="shared" si="8"/>
        <v>922.56</v>
      </c>
      <c r="E41" s="11">
        <f t="shared" si="9"/>
        <v>932.17</v>
      </c>
      <c r="F41" s="11">
        <f t="shared" si="10"/>
        <v>941.78</v>
      </c>
      <c r="G41" s="11">
        <v>961</v>
      </c>
      <c r="H41" s="21" t="s">
        <v>725</v>
      </c>
    </row>
    <row r="42" spans="1:8" ht="63.75" customHeight="1" x14ac:dyDescent="0.25">
      <c r="A42" s="17"/>
      <c r="B42" s="339" t="s">
        <v>874</v>
      </c>
      <c r="C42" s="339"/>
      <c r="D42" s="11">
        <f t="shared" si="8"/>
        <v>782.4</v>
      </c>
      <c r="E42" s="11">
        <f t="shared" si="9"/>
        <v>790.55</v>
      </c>
      <c r="F42" s="11">
        <f t="shared" si="10"/>
        <v>798.69999999999993</v>
      </c>
      <c r="G42" s="11">
        <v>815</v>
      </c>
      <c r="H42" s="21" t="s">
        <v>725</v>
      </c>
    </row>
    <row r="43" spans="1:8" ht="66.75" customHeight="1" x14ac:dyDescent="0.25">
      <c r="A43" s="17"/>
      <c r="B43" s="339" t="s">
        <v>595</v>
      </c>
      <c r="C43" s="339"/>
      <c r="D43" s="11">
        <f t="shared" si="8"/>
        <v>0</v>
      </c>
      <c r="E43" s="11">
        <f t="shared" si="9"/>
        <v>0</v>
      </c>
      <c r="F43" s="11">
        <f t="shared" si="10"/>
        <v>0</v>
      </c>
      <c r="G43" s="11">
        <v>0</v>
      </c>
      <c r="H43" s="21" t="s">
        <v>725</v>
      </c>
    </row>
    <row r="44" spans="1:8" ht="63" customHeight="1" x14ac:dyDescent="0.25">
      <c r="A44" s="17"/>
      <c r="B44" s="339" t="s">
        <v>1317</v>
      </c>
      <c r="C44" s="339"/>
      <c r="D44" s="11">
        <f>G44*0.96</f>
        <v>758.4</v>
      </c>
      <c r="E44" s="11">
        <f>G44*0.97</f>
        <v>766.3</v>
      </c>
      <c r="F44" s="11">
        <f>G44*0.98</f>
        <v>774.19999999999993</v>
      </c>
      <c r="G44" s="11">
        <v>790</v>
      </c>
      <c r="H44" s="21" t="s">
        <v>725</v>
      </c>
    </row>
    <row r="45" spans="1:8" ht="56.25" customHeight="1" x14ac:dyDescent="0.25">
      <c r="A45" s="17"/>
      <c r="B45" s="339" t="s">
        <v>55</v>
      </c>
      <c r="C45" s="339"/>
      <c r="D45" s="11">
        <f t="shared" si="8"/>
        <v>361.2</v>
      </c>
      <c r="E45" s="11">
        <f t="shared" si="9"/>
        <v>364.96249999999998</v>
      </c>
      <c r="F45" s="11">
        <f t="shared" si="10"/>
        <v>368.72499999999997</v>
      </c>
      <c r="G45" s="11">
        <v>376.25</v>
      </c>
      <c r="H45" s="21" t="s">
        <v>725</v>
      </c>
    </row>
    <row r="46" spans="1:8" ht="57" customHeight="1" x14ac:dyDescent="0.25">
      <c r="A46" s="17"/>
      <c r="B46" s="339" t="s">
        <v>1318</v>
      </c>
      <c r="C46" s="339"/>
      <c r="D46" s="11">
        <f t="shared" si="8"/>
        <v>374.4</v>
      </c>
      <c r="E46" s="11">
        <f t="shared" si="9"/>
        <v>378.3</v>
      </c>
      <c r="F46" s="11">
        <f t="shared" si="10"/>
        <v>382.2</v>
      </c>
      <c r="G46" s="11">
        <v>390</v>
      </c>
      <c r="H46" s="21" t="s">
        <v>725</v>
      </c>
    </row>
    <row r="47" spans="1:8" ht="74.25" customHeight="1" x14ac:dyDescent="0.25">
      <c r="A47" s="122"/>
      <c r="B47" s="339" t="s">
        <v>1312</v>
      </c>
      <c r="C47" s="339"/>
      <c r="D47" s="11">
        <f>G47*0.96</f>
        <v>554.4</v>
      </c>
      <c r="E47" s="11">
        <f>G47*0.97</f>
        <v>560.17499999999995</v>
      </c>
      <c r="F47" s="11">
        <f>G47*0.98</f>
        <v>565.95000000000005</v>
      </c>
      <c r="G47" s="11">
        <v>577.5</v>
      </c>
      <c r="H47" s="21" t="s">
        <v>725</v>
      </c>
    </row>
    <row r="48" spans="1:8" ht="40.5" customHeight="1" x14ac:dyDescent="0.25">
      <c r="A48" s="215"/>
      <c r="B48" s="331" t="s">
        <v>1043</v>
      </c>
      <c r="C48" s="339"/>
      <c r="D48" s="11">
        <f>G48*0.96</f>
        <v>259.2</v>
      </c>
      <c r="E48" s="11">
        <f>G48*0.97</f>
        <v>261.89999999999998</v>
      </c>
      <c r="F48" s="11">
        <f>G48*0.98</f>
        <v>264.60000000000002</v>
      </c>
      <c r="G48" s="11">
        <v>270</v>
      </c>
      <c r="H48" s="21" t="s">
        <v>725</v>
      </c>
    </row>
    <row r="49" spans="1:8" ht="74.25" customHeight="1" x14ac:dyDescent="0.25">
      <c r="A49" s="122"/>
      <c r="B49" s="339" t="s">
        <v>1315</v>
      </c>
      <c r="C49" s="339"/>
      <c r="D49" s="11">
        <f>G49*0.96</f>
        <v>745.24799999999993</v>
      </c>
      <c r="E49" s="11">
        <f>G49*0.97</f>
        <v>753.01099999999997</v>
      </c>
      <c r="F49" s="11">
        <f>G49*0.98</f>
        <v>760.77399999999989</v>
      </c>
      <c r="G49" s="11">
        <v>776.3</v>
      </c>
      <c r="H49" s="21" t="s">
        <v>725</v>
      </c>
    </row>
    <row r="50" spans="1:8" ht="66" customHeight="1" x14ac:dyDescent="0.25">
      <c r="A50" s="122"/>
      <c r="B50" s="340" t="s">
        <v>259</v>
      </c>
      <c r="C50" s="341"/>
      <c r="D50" s="223">
        <f t="shared" si="8"/>
        <v>778.8</v>
      </c>
      <c r="E50" s="223">
        <f t="shared" si="9"/>
        <v>786.91250000000002</v>
      </c>
      <c r="F50" s="223">
        <f t="shared" si="10"/>
        <v>795.02499999999998</v>
      </c>
      <c r="G50" s="223">
        <v>811.25</v>
      </c>
      <c r="H50" s="21" t="s">
        <v>725</v>
      </c>
    </row>
    <row r="51" spans="1:8" ht="66" customHeight="1" x14ac:dyDescent="0.25">
      <c r="A51" s="122"/>
      <c r="B51" s="340" t="s">
        <v>140</v>
      </c>
      <c r="C51" s="341"/>
      <c r="D51" s="222">
        <f t="shared" si="8"/>
        <v>458.88</v>
      </c>
      <c r="E51" s="222">
        <f t="shared" si="9"/>
        <v>463.65999999999997</v>
      </c>
      <c r="F51" s="222">
        <f t="shared" si="10"/>
        <v>468.44</v>
      </c>
      <c r="G51" s="222">
        <v>478</v>
      </c>
      <c r="H51" s="21" t="s">
        <v>725</v>
      </c>
    </row>
    <row r="52" spans="1:8" ht="72" customHeight="1" x14ac:dyDescent="0.25">
      <c r="A52" s="122"/>
      <c r="B52" s="339" t="s">
        <v>241</v>
      </c>
      <c r="C52" s="339"/>
      <c r="D52" s="11">
        <f>G52*0.96</f>
        <v>421.44</v>
      </c>
      <c r="E52" s="11">
        <f>G52*0.97</f>
        <v>425.83</v>
      </c>
      <c r="F52" s="11">
        <f>G52*0.98</f>
        <v>430.21999999999997</v>
      </c>
      <c r="G52" s="11">
        <v>439</v>
      </c>
      <c r="H52" s="21" t="s">
        <v>725</v>
      </c>
    </row>
    <row r="53" spans="1:8" ht="72" customHeight="1" x14ac:dyDescent="0.25">
      <c r="A53" s="122"/>
      <c r="B53" s="339" t="s">
        <v>1003</v>
      </c>
      <c r="C53" s="339"/>
      <c r="D53" s="11">
        <f t="shared" si="8"/>
        <v>386.88</v>
      </c>
      <c r="E53" s="11">
        <f t="shared" si="9"/>
        <v>390.90999999999997</v>
      </c>
      <c r="F53" s="11">
        <f t="shared" si="10"/>
        <v>394.94</v>
      </c>
      <c r="G53" s="11">
        <v>403</v>
      </c>
      <c r="H53" s="21" t="s">
        <v>725</v>
      </c>
    </row>
    <row r="54" spans="1:8" ht="65.25" customHeight="1" x14ac:dyDescent="0.25">
      <c r="A54" s="122"/>
      <c r="B54" s="330" t="s">
        <v>720</v>
      </c>
      <c r="C54" s="331"/>
      <c r="D54" s="11">
        <f>G54*0.96</f>
        <v>945.59999999999991</v>
      </c>
      <c r="E54" s="11">
        <f t="shared" si="9"/>
        <v>955.44999999999993</v>
      </c>
      <c r="F54" s="11">
        <f t="shared" si="10"/>
        <v>965.3</v>
      </c>
      <c r="G54" s="11">
        <v>985</v>
      </c>
      <c r="H54" s="21"/>
    </row>
    <row r="55" spans="1:8" ht="58.5" customHeight="1" x14ac:dyDescent="0.25">
      <c r="A55" s="122"/>
      <c r="B55" s="339" t="s">
        <v>188</v>
      </c>
      <c r="C55" s="339"/>
      <c r="D55" s="11">
        <f>G55*0.96</f>
        <v>285.59999999999997</v>
      </c>
      <c r="E55" s="11">
        <f t="shared" si="9"/>
        <v>288.57499999999999</v>
      </c>
      <c r="F55" s="11">
        <f t="shared" si="10"/>
        <v>291.55</v>
      </c>
      <c r="G55" s="11">
        <v>297.5</v>
      </c>
      <c r="H55" s="21" t="s">
        <v>725</v>
      </c>
    </row>
    <row r="56" spans="1:8" ht="66.75" customHeight="1" x14ac:dyDescent="0.25">
      <c r="A56" s="122"/>
      <c r="B56" s="339" t="s">
        <v>875</v>
      </c>
      <c r="C56" s="339"/>
      <c r="D56" s="11">
        <f>G56*0.96</f>
        <v>0</v>
      </c>
      <c r="E56" s="11">
        <f t="shared" si="9"/>
        <v>0</v>
      </c>
      <c r="F56" s="11">
        <f t="shared" si="10"/>
        <v>0</v>
      </c>
      <c r="G56" s="11">
        <v>0</v>
      </c>
      <c r="H56" s="21" t="s">
        <v>725</v>
      </c>
    </row>
    <row r="57" spans="1:8" ht="63" customHeight="1" x14ac:dyDescent="0.25">
      <c r="A57" s="122"/>
      <c r="B57" s="339" t="s">
        <v>876</v>
      </c>
      <c r="C57" s="339"/>
      <c r="D57" s="11">
        <f>G57*0.96</f>
        <v>0</v>
      </c>
      <c r="E57" s="11">
        <f t="shared" si="9"/>
        <v>0</v>
      </c>
      <c r="F57" s="11">
        <f t="shared" si="10"/>
        <v>0</v>
      </c>
      <c r="G57" s="11">
        <v>0</v>
      </c>
      <c r="H57" s="21" t="s">
        <v>725</v>
      </c>
    </row>
  </sheetData>
  <mergeCells count="58">
    <mergeCell ref="A1:G1"/>
    <mergeCell ref="B42:C42"/>
    <mergeCell ref="B36:C36"/>
    <mergeCell ref="B37:C37"/>
    <mergeCell ref="B41:C41"/>
    <mergeCell ref="B40:C40"/>
    <mergeCell ref="B39:C39"/>
    <mergeCell ref="B38:C38"/>
    <mergeCell ref="B35:C35"/>
    <mergeCell ref="B26:C26"/>
    <mergeCell ref="B18:C18"/>
    <mergeCell ref="B29:C29"/>
    <mergeCell ref="B30:C30"/>
    <mergeCell ref="B24:C24"/>
    <mergeCell ref="B19:C19"/>
    <mergeCell ref="B23:C23"/>
    <mergeCell ref="B31:C31"/>
    <mergeCell ref="B15:C15"/>
    <mergeCell ref="B28:C28"/>
    <mergeCell ref="B27:C27"/>
    <mergeCell ref="B34:C34"/>
    <mergeCell ref="B32:C32"/>
    <mergeCell ref="B33:C33"/>
    <mergeCell ref="B25:C25"/>
    <mergeCell ref="B17:C17"/>
    <mergeCell ref="B16:C16"/>
    <mergeCell ref="B21:C21"/>
    <mergeCell ref="B20:C20"/>
    <mergeCell ref="B22:C22"/>
    <mergeCell ref="B14:C14"/>
    <mergeCell ref="B7:C7"/>
    <mergeCell ref="B9:C9"/>
    <mergeCell ref="B8:C8"/>
    <mergeCell ref="B13:C13"/>
    <mergeCell ref="B12:C12"/>
    <mergeCell ref="B11:C11"/>
    <mergeCell ref="B10:H10"/>
    <mergeCell ref="B3:C3"/>
    <mergeCell ref="B4:C4"/>
    <mergeCell ref="B6:C6"/>
    <mergeCell ref="A2:H2"/>
    <mergeCell ref="B5:C5"/>
    <mergeCell ref="A4:A9"/>
    <mergeCell ref="B53:C53"/>
    <mergeCell ref="B57:C57"/>
    <mergeCell ref="B56:C56"/>
    <mergeCell ref="B55:C55"/>
    <mergeCell ref="B54:C54"/>
    <mergeCell ref="B45:C45"/>
    <mergeCell ref="B46:C46"/>
    <mergeCell ref="B43:C43"/>
    <mergeCell ref="B52:C52"/>
    <mergeCell ref="B50:C50"/>
    <mergeCell ref="B51:C51"/>
    <mergeCell ref="B48:C48"/>
    <mergeCell ref="B47:C47"/>
    <mergeCell ref="B49:C49"/>
    <mergeCell ref="B44:C44"/>
  </mergeCells>
  <phoneticPr fontId="0" type="noConversion"/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5</vt:i4>
      </vt:variant>
    </vt:vector>
  </HeadingPairs>
  <TitlesOfParts>
    <vt:vector size="24" baseType="lpstr">
      <vt:lpstr>Содержание</vt:lpstr>
      <vt:lpstr>толкат.магнит</vt:lpstr>
      <vt:lpstr>петли, посудосуш</vt:lpstr>
      <vt:lpstr>полко.стеклодерж</vt:lpstr>
      <vt:lpstr>направл., подвески</vt:lpstr>
      <vt:lpstr>опоры</vt:lpstr>
      <vt:lpstr>штанги, конф-ты</vt:lpstr>
      <vt:lpstr>крючки, замки</vt:lpstr>
      <vt:lpstr>рейлинги</vt:lpstr>
      <vt:lpstr>стяжки, уголки</vt:lpstr>
      <vt:lpstr>кромка</vt:lpstr>
      <vt:lpstr>ручки</vt:lpstr>
      <vt:lpstr>ручки торцевые</vt:lpstr>
      <vt:lpstr>купе</vt:lpstr>
      <vt:lpstr>дополн. фурн.</vt:lpstr>
      <vt:lpstr>метизы</vt:lpstr>
      <vt:lpstr>джокер</vt:lpstr>
      <vt:lpstr>планки</vt:lpstr>
      <vt:lpstr>Клей</vt:lpstr>
      <vt:lpstr>'крючки, замки'!Область_печати</vt:lpstr>
      <vt:lpstr>'направл., подвески'!Область_печати</vt:lpstr>
      <vt:lpstr>опоры!Область_печати</vt:lpstr>
      <vt:lpstr>планки!Область_печати</vt:lpstr>
      <vt:lpstr>ручки!Область_печати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2017-02-28T09:39:58Z</cp:lastPrinted>
  <dcterms:created xsi:type="dcterms:W3CDTF">2006-09-16T00:00:00Z</dcterms:created>
  <dcterms:modified xsi:type="dcterms:W3CDTF">2025-02-14T09:17:27Z</dcterms:modified>
</cp:coreProperties>
</file>