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\\Server-1c\обмен\новые прайсы\"/>
    </mc:Choice>
  </mc:AlternateContent>
  <xr:revisionPtr revIDLastSave="0" documentId="13_ncr:1_{7DE632E3-15FB-496E-8E1D-DB8385170CF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Прайс" sheetId="1" r:id="rId1"/>
    <sheet name="Лист1" sheetId="2" r:id="rId2"/>
  </sheets>
  <definedNames>
    <definedName name="Excel_BuiltIn_Print_Area" localSheetId="0">Прайс!$A$1:$F$756</definedName>
    <definedName name="_xlnm.Print_Area" localSheetId="0">Прайс!$A$1:$F$772</definedName>
  </definedNames>
  <calcPr calcId="191029" refMode="R1C1"/>
</workbook>
</file>

<file path=xl/calcChain.xml><?xml version="1.0" encoding="utf-8"?>
<calcChain xmlns="http://schemas.openxmlformats.org/spreadsheetml/2006/main">
  <c r="E454" i="1" l="1"/>
  <c r="D454" i="1" s="1"/>
  <c r="E427" i="1"/>
  <c r="D427" i="1" s="1"/>
  <c r="E431" i="1"/>
  <c r="D431" i="1" s="1"/>
  <c r="E434" i="1"/>
  <c r="D434" i="1" s="1"/>
  <c r="E430" i="1"/>
  <c r="D430" i="1" s="1"/>
  <c r="E432" i="1"/>
  <c r="D432" i="1" s="1"/>
  <c r="E433" i="1"/>
  <c r="D433" i="1" s="1"/>
  <c r="E429" i="1"/>
  <c r="D429" i="1" s="1"/>
  <c r="E423" i="1"/>
  <c r="D423" i="1" s="1"/>
  <c r="E486" i="1"/>
  <c r="D486" i="1" s="1"/>
  <c r="E414" i="1"/>
  <c r="D414" i="1" s="1"/>
  <c r="E413" i="1"/>
  <c r="D413" i="1" s="1"/>
  <c r="E359" i="1"/>
  <c r="D359" i="1" s="1"/>
  <c r="E83" i="1" l="1"/>
  <c r="D83" i="1" s="1"/>
  <c r="E38" i="1"/>
  <c r="D38" i="1"/>
  <c r="E564" i="1"/>
  <c r="D564" i="1"/>
  <c r="E15" i="1"/>
  <c r="D15" i="1" s="1"/>
  <c r="D128" i="1"/>
  <c r="E128" i="1"/>
  <c r="D130" i="1"/>
  <c r="E130" i="1"/>
  <c r="E452" i="1"/>
  <c r="D452" i="1" s="1"/>
  <c r="E417" i="1"/>
  <c r="D417" i="1"/>
  <c r="E410" i="1"/>
  <c r="D410" i="1" s="1"/>
  <c r="E400" i="1"/>
  <c r="D400" i="1" s="1"/>
  <c r="E425" i="1"/>
  <c r="D425" i="1" s="1"/>
  <c r="E412" i="1"/>
  <c r="D412" i="1" s="1"/>
  <c r="D132" i="1"/>
  <c r="E132" i="1"/>
  <c r="D133" i="1"/>
  <c r="E133" i="1"/>
  <c r="E396" i="1"/>
  <c r="D396" i="1"/>
  <c r="E455" i="1"/>
  <c r="D455" i="1" s="1"/>
  <c r="E583" i="1"/>
  <c r="D583" i="1" s="1"/>
  <c r="E582" i="1"/>
  <c r="D582" i="1" s="1"/>
  <c r="D404" i="1"/>
  <c r="E404" i="1"/>
  <c r="D403" i="1"/>
  <c r="E403" i="1"/>
  <c r="D402" i="1"/>
  <c r="E402" i="1"/>
  <c r="E401" i="1"/>
  <c r="D401" i="1"/>
  <c r="E398" i="1"/>
  <c r="D398" i="1"/>
  <c r="E395" i="1"/>
  <c r="D395" i="1"/>
  <c r="E394" i="1"/>
  <c r="D394" i="1"/>
  <c r="E352" i="1"/>
  <c r="D352" i="1" s="1"/>
  <c r="E349" i="1"/>
  <c r="D349" i="1" s="1"/>
  <c r="E550" i="1"/>
  <c r="D550" i="1" s="1"/>
  <c r="D575" i="1"/>
  <c r="E575" i="1"/>
  <c r="D574" i="1"/>
  <c r="E574" i="1"/>
  <c r="D562" i="1"/>
  <c r="E533" i="1"/>
  <c r="D533" i="1" s="1"/>
  <c r="E532" i="1"/>
  <c r="D532" i="1" s="1"/>
  <c r="E531" i="1"/>
  <c r="D531" i="1" s="1"/>
  <c r="E446" i="1"/>
  <c r="D446" i="1" s="1"/>
  <c r="E386" i="1"/>
  <c r="D386" i="1" s="1"/>
  <c r="D749" i="1"/>
  <c r="E749" i="1"/>
  <c r="E120" i="1"/>
  <c r="D120" i="1" s="1"/>
  <c r="D731" i="1"/>
  <c r="E731" i="1"/>
  <c r="D730" i="1"/>
  <c r="E730" i="1"/>
  <c r="D733" i="1"/>
  <c r="E733" i="1"/>
  <c r="D729" i="1"/>
  <c r="E729" i="1"/>
  <c r="D732" i="1"/>
  <c r="E732" i="1"/>
  <c r="D727" i="1"/>
  <c r="E727" i="1"/>
  <c r="D725" i="1"/>
  <c r="E725" i="1"/>
  <c r="D724" i="1"/>
  <c r="E724" i="1"/>
  <c r="D723" i="1"/>
  <c r="E723" i="1"/>
  <c r="E57" i="1"/>
  <c r="D57" i="1" s="1"/>
  <c r="D752" i="1"/>
  <c r="E752" i="1"/>
  <c r="E255" i="1"/>
  <c r="D255" i="1"/>
  <c r="E143" i="1"/>
  <c r="D143" i="1" s="1"/>
  <c r="D63" i="1"/>
  <c r="E63" i="1"/>
  <c r="E337" i="1"/>
  <c r="D337" i="1" s="1"/>
  <c r="E253" i="1"/>
  <c r="D253" i="1" s="1"/>
  <c r="E36" i="1"/>
  <c r="D36" i="1"/>
  <c r="E141" i="1"/>
  <c r="D141" i="1" s="1"/>
  <c r="D124" i="1"/>
  <c r="D125" i="1"/>
  <c r="D126" i="1"/>
  <c r="E126" i="1"/>
  <c r="E125" i="1"/>
  <c r="E124" i="1"/>
  <c r="D137" i="1"/>
  <c r="E137" i="1"/>
  <c r="E476" i="1"/>
  <c r="D476" i="1" s="1"/>
  <c r="E424" i="1"/>
  <c r="D424" i="1" s="1"/>
  <c r="E426" i="1"/>
  <c r="D426" i="1" s="1"/>
  <c r="E415" i="1"/>
  <c r="D415" i="1" s="1"/>
  <c r="D407" i="1"/>
  <c r="E407" i="1"/>
  <c r="D543" i="1"/>
  <c r="E543" i="1"/>
  <c r="E484" i="1"/>
  <c r="D484" i="1" s="1"/>
  <c r="E547" i="1"/>
  <c r="D547" i="1" s="1"/>
  <c r="E548" i="1"/>
  <c r="D548" i="1" s="1"/>
  <c r="E406" i="1"/>
  <c r="D406" i="1"/>
  <c r="E405" i="1"/>
  <c r="D405" i="1" s="1"/>
  <c r="E357" i="1" l="1"/>
  <c r="D357" i="1" s="1"/>
  <c r="E450" i="1"/>
  <c r="D450" i="1" s="1"/>
  <c r="E698" i="1"/>
  <c r="D698" i="1"/>
  <c r="D743" i="1"/>
  <c r="E743" i="1"/>
  <c r="D713" i="1"/>
  <c r="E713" i="1"/>
  <c r="D127" i="1"/>
  <c r="E127" i="1"/>
  <c r="E200" i="1"/>
  <c r="D200" i="1" s="1"/>
  <c r="D745" i="1"/>
  <c r="D746" i="1"/>
  <c r="D747" i="1"/>
  <c r="D748" i="1"/>
  <c r="D750" i="1"/>
  <c r="D751" i="1"/>
  <c r="D753" i="1"/>
  <c r="D754" i="1"/>
  <c r="D755" i="1"/>
  <c r="E772" i="1"/>
  <c r="D772" i="1"/>
  <c r="D771" i="1"/>
  <c r="E771" i="1"/>
  <c r="D770" i="1"/>
  <c r="E770" i="1"/>
  <c r="D769" i="1"/>
  <c r="E769" i="1"/>
  <c r="E768" i="1"/>
  <c r="D768" i="1"/>
  <c r="D767" i="1"/>
  <c r="E767" i="1"/>
  <c r="D766" i="1"/>
  <c r="E766" i="1"/>
  <c r="D765" i="1"/>
  <c r="E765" i="1"/>
  <c r="D764" i="1"/>
  <c r="E764" i="1"/>
  <c r="D763" i="1"/>
  <c r="E763" i="1"/>
  <c r="D762" i="1"/>
  <c r="E762" i="1"/>
  <c r="E761" i="1"/>
  <c r="D761" i="1"/>
  <c r="E420" i="1"/>
  <c r="D420" i="1"/>
  <c r="E760" i="1"/>
  <c r="D760" i="1"/>
  <c r="E758" i="1"/>
  <c r="E759" i="1"/>
  <c r="D759" i="1"/>
  <c r="D758" i="1"/>
  <c r="E757" i="1"/>
  <c r="D757" i="1"/>
  <c r="D290" i="1"/>
  <c r="E290" i="1"/>
  <c r="D289" i="1"/>
  <c r="E289" i="1"/>
  <c r="D291" i="1"/>
  <c r="E291" i="1"/>
  <c r="E411" i="1"/>
  <c r="D411" i="1" s="1"/>
  <c r="E344" i="1"/>
  <c r="D344" i="1" s="1"/>
  <c r="E408" i="1"/>
  <c r="D408" i="1"/>
  <c r="E515" i="1"/>
  <c r="D515" i="1" s="1"/>
  <c r="E750" i="1"/>
  <c r="D181" i="1"/>
  <c r="E181" i="1"/>
  <c r="E180" i="1"/>
  <c r="D180" i="1"/>
  <c r="D317" i="1"/>
  <c r="E317" i="1"/>
  <c r="E268" i="1"/>
  <c r="D268" i="1" s="1"/>
  <c r="E267" i="1"/>
  <c r="D267" i="1" s="1"/>
  <c r="E249" i="1"/>
  <c r="D249" i="1" s="1"/>
  <c r="E207" i="1"/>
  <c r="D207" i="1" s="1"/>
  <c r="E204" i="1"/>
  <c r="D204" i="1" s="1"/>
  <c r="E203" i="1"/>
  <c r="D203" i="1" s="1"/>
  <c r="E202" i="1"/>
  <c r="D202" i="1" s="1"/>
  <c r="E190" i="1"/>
  <c r="D190" i="1" s="1"/>
  <c r="E184" i="1"/>
  <c r="D184" i="1" s="1"/>
  <c r="E161" i="1"/>
  <c r="D161" i="1" s="1"/>
  <c r="E719" i="1"/>
  <c r="E565" i="1"/>
  <c r="E566" i="1"/>
  <c r="D565" i="1"/>
  <c r="D566" i="1"/>
  <c r="D714" i="1"/>
  <c r="E714" i="1"/>
  <c r="D717" i="1"/>
  <c r="E717" i="1"/>
  <c r="D715" i="1"/>
  <c r="E715" i="1"/>
  <c r="E282" i="1"/>
  <c r="D282" i="1" s="1"/>
  <c r="E557" i="1"/>
  <c r="D557" i="1"/>
  <c r="E116" i="1"/>
  <c r="D116" i="1" s="1"/>
  <c r="E88" i="1"/>
  <c r="D88" i="1" s="1"/>
  <c r="E47" i="1"/>
  <c r="D47" i="1" s="1"/>
  <c r="E51" i="1"/>
  <c r="D51" i="1" s="1"/>
  <c r="E390" i="1"/>
  <c r="D390" i="1" s="1"/>
  <c r="E380" i="1"/>
  <c r="D380" i="1"/>
  <c r="E382" i="1"/>
  <c r="D382" i="1" s="1"/>
  <c r="E389" i="1"/>
  <c r="D389" i="1" s="1"/>
  <c r="E461" i="1"/>
  <c r="D461" i="1"/>
  <c r="D462" i="1"/>
  <c r="E514" i="1"/>
  <c r="D514" i="1" s="1"/>
  <c r="E513" i="1"/>
  <c r="D513" i="1" s="1"/>
  <c r="E487" i="1"/>
  <c r="D487" i="1" s="1"/>
  <c r="E560" i="1"/>
  <c r="D560" i="1" s="1"/>
  <c r="E558" i="1"/>
  <c r="D558" i="1"/>
  <c r="E453" i="1"/>
  <c r="D453" i="1" s="1"/>
  <c r="E475" i="1"/>
  <c r="D475" i="1" s="1"/>
  <c r="E477" i="1"/>
  <c r="D477" i="1" s="1"/>
  <c r="D481" i="1"/>
  <c r="E481" i="1" s="1"/>
  <c r="E421" i="1"/>
  <c r="D421" i="1" s="1"/>
  <c r="E422" i="1"/>
  <c r="D422" i="1" s="1"/>
  <c r="E436" i="1"/>
  <c r="D436" i="1" s="1"/>
  <c r="D122" i="1"/>
  <c r="E122" i="1"/>
  <c r="E485" i="1"/>
  <c r="D485" i="1" s="1"/>
  <c r="E512" i="1"/>
  <c r="D512" i="1" s="1"/>
  <c r="E511" i="1"/>
  <c r="D511" i="1" s="1"/>
  <c r="E510" i="1"/>
  <c r="D510" i="1" s="1"/>
  <c r="E509" i="1"/>
  <c r="D509" i="1" s="1"/>
  <c r="E508" i="1"/>
  <c r="D508" i="1" s="1"/>
  <c r="E507" i="1"/>
  <c r="D507" i="1" s="1"/>
  <c r="D305" i="1"/>
  <c r="E305" i="1"/>
  <c r="E304" i="1"/>
  <c r="D304" i="1"/>
  <c r="E303" i="1"/>
  <c r="D303" i="1"/>
  <c r="D256" i="1"/>
  <c r="E256" i="1"/>
  <c r="E281" i="1"/>
  <c r="D281" i="1" s="1"/>
  <c r="E280" i="1"/>
  <c r="D280" i="1" s="1"/>
  <c r="E150" i="1"/>
  <c r="D150" i="1" s="1"/>
  <c r="E348" i="1"/>
  <c r="D348" i="1" s="1"/>
  <c r="E418" i="1"/>
  <c r="D418" i="1" s="1"/>
  <c r="E416" i="1"/>
  <c r="D416" i="1" s="1"/>
  <c r="E146" i="1"/>
  <c r="D146" i="1" s="1"/>
  <c r="D139" i="1"/>
  <c r="E139" i="1"/>
  <c r="D138" i="1"/>
  <c r="E138" i="1"/>
  <c r="D136" i="1"/>
  <c r="E136" i="1"/>
  <c r="D135" i="1"/>
  <c r="E135" i="1"/>
  <c r="D134" i="1"/>
  <c r="E134" i="1"/>
  <c r="D712" i="1"/>
  <c r="E712" i="1"/>
  <c r="E708" i="1"/>
  <c r="D708" i="1"/>
  <c r="D706" i="1"/>
  <c r="E706" i="1"/>
  <c r="D705" i="1"/>
  <c r="E705" i="1"/>
  <c r="D697" i="1"/>
  <c r="E697" i="1"/>
  <c r="D696" i="1"/>
  <c r="E696" i="1"/>
  <c r="D695" i="1"/>
  <c r="E695" i="1"/>
  <c r="E399" i="1"/>
  <c r="D399" i="1" s="1"/>
  <c r="D129" i="1"/>
  <c r="E129" i="1"/>
  <c r="E123" i="1"/>
  <c r="D123" i="1"/>
  <c r="E35" i="1"/>
  <c r="D35" i="1"/>
  <c r="E540" i="1"/>
  <c r="D540" i="1"/>
  <c r="E217" i="1"/>
  <c r="D217" i="1" s="1"/>
  <c r="E216" i="1"/>
  <c r="D216" i="1" s="1"/>
  <c r="E215" i="1"/>
  <c r="D215" i="1" s="1"/>
  <c r="E182" i="1"/>
  <c r="D182" i="1" s="1"/>
  <c r="E10" i="1"/>
  <c r="D10" i="1" s="1"/>
  <c r="E11" i="1"/>
  <c r="D11" i="1" s="1"/>
  <c r="E12" i="1"/>
  <c r="D12" i="1" s="1"/>
  <c r="E13" i="1"/>
  <c r="D13" i="1" s="1"/>
  <c r="E14" i="1"/>
  <c r="D14" i="1" s="1"/>
  <c r="E16" i="1"/>
  <c r="D16" i="1" s="1"/>
  <c r="E17" i="1"/>
  <c r="D17" i="1" s="1"/>
  <c r="E18" i="1"/>
  <c r="D18" i="1" s="1"/>
  <c r="E19" i="1"/>
  <c r="D19" i="1" s="1"/>
  <c r="E20" i="1"/>
  <c r="D20" i="1" s="1"/>
  <c r="E21" i="1"/>
  <c r="D21" i="1" s="1"/>
  <c r="E22" i="1"/>
  <c r="D22" i="1" s="1"/>
  <c r="E23" i="1"/>
  <c r="D23" i="1" s="1"/>
  <c r="E24" i="1"/>
  <c r="D24" i="1" s="1"/>
  <c r="E25" i="1"/>
  <c r="D25" i="1" s="1"/>
  <c r="E26" i="1"/>
  <c r="D26" i="1" s="1"/>
  <c r="E27" i="1"/>
  <c r="D27" i="1" s="1"/>
  <c r="E28" i="1"/>
  <c r="D28" i="1" s="1"/>
  <c r="E29" i="1"/>
  <c r="D29" i="1" s="1"/>
  <c r="E30" i="1"/>
  <c r="D30" i="1" s="1"/>
  <c r="E31" i="1"/>
  <c r="D31" i="1" s="1"/>
  <c r="E32" i="1"/>
  <c r="D32" i="1" s="1"/>
  <c r="D34" i="1"/>
  <c r="E34" i="1"/>
  <c r="D37" i="1"/>
  <c r="E37" i="1"/>
  <c r="D39" i="1"/>
  <c r="E39" i="1"/>
  <c r="D40" i="1"/>
  <c r="E40" i="1"/>
  <c r="D41" i="1"/>
  <c r="E41" i="1"/>
  <c r="D42" i="1"/>
  <c r="E42" i="1"/>
  <c r="D43" i="1"/>
  <c r="E43" i="1"/>
  <c r="D44" i="1"/>
  <c r="E44" i="1"/>
  <c r="E45" i="1"/>
  <c r="D45" i="1" s="1"/>
  <c r="E46" i="1"/>
  <c r="D46" i="1" s="1"/>
  <c r="E48" i="1"/>
  <c r="D48" i="1" s="1"/>
  <c r="E52" i="1"/>
  <c r="D52" i="1" s="1"/>
  <c r="E53" i="1"/>
  <c r="D53" i="1" s="1"/>
  <c r="E54" i="1"/>
  <c r="D54" i="1" s="1"/>
  <c r="E55" i="1"/>
  <c r="D55" i="1" s="1"/>
  <c r="E58" i="1"/>
  <c r="D58" i="1" s="1"/>
  <c r="D60" i="1"/>
  <c r="E60" i="1"/>
  <c r="D61" i="1"/>
  <c r="E61" i="1"/>
  <c r="D62" i="1"/>
  <c r="E62" i="1"/>
  <c r="D64" i="1"/>
  <c r="E64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E75" i="1"/>
  <c r="D75" i="1" s="1"/>
  <c r="D76" i="1"/>
  <c r="E76" i="1"/>
  <c r="E77" i="1"/>
  <c r="D77" i="1" s="1"/>
  <c r="E78" i="1"/>
  <c r="D78" i="1" s="1"/>
  <c r="E79" i="1"/>
  <c r="D79" i="1" s="1"/>
  <c r="E80" i="1"/>
  <c r="D80" i="1" s="1"/>
  <c r="E81" i="1"/>
  <c r="D81" i="1" s="1"/>
  <c r="E82" i="1"/>
  <c r="D82" i="1" s="1"/>
  <c r="E84" i="1"/>
  <c r="D84" i="1" s="1"/>
  <c r="E85" i="1"/>
  <c r="D85" i="1" s="1"/>
  <c r="E86" i="1"/>
  <c r="D86" i="1" s="1"/>
  <c r="E87" i="1"/>
  <c r="D87" i="1" s="1"/>
  <c r="E89" i="1"/>
  <c r="D89" i="1" s="1"/>
  <c r="E90" i="1"/>
  <c r="D90" i="1" s="1"/>
  <c r="E91" i="1"/>
  <c r="D91" i="1" s="1"/>
  <c r="E92" i="1"/>
  <c r="D92" i="1" s="1"/>
  <c r="E93" i="1"/>
  <c r="D93" i="1" s="1"/>
  <c r="E94" i="1"/>
  <c r="D94" i="1" s="1"/>
  <c r="E95" i="1"/>
  <c r="D95" i="1" s="1"/>
  <c r="E96" i="1"/>
  <c r="D96" i="1" s="1"/>
  <c r="E97" i="1"/>
  <c r="D97" i="1" s="1"/>
  <c r="E98" i="1"/>
  <c r="D98" i="1" s="1"/>
  <c r="E99" i="1"/>
  <c r="D99" i="1" s="1"/>
  <c r="E100" i="1"/>
  <c r="D100" i="1" s="1"/>
  <c r="E101" i="1"/>
  <c r="D101" i="1" s="1"/>
  <c r="E103" i="1"/>
  <c r="D103" i="1" s="1"/>
  <c r="E104" i="1"/>
  <c r="D104" i="1" s="1"/>
  <c r="E105" i="1"/>
  <c r="D105" i="1" s="1"/>
  <c r="E106" i="1"/>
  <c r="D106" i="1" s="1"/>
  <c r="E107" i="1"/>
  <c r="D107" i="1" s="1"/>
  <c r="E108" i="1"/>
  <c r="D108" i="1" s="1"/>
  <c r="E110" i="1"/>
  <c r="D110" i="1" s="1"/>
  <c r="E111" i="1"/>
  <c r="D111" i="1" s="1"/>
  <c r="E112" i="1"/>
  <c r="D112" i="1" s="1"/>
  <c r="E113" i="1"/>
  <c r="D113" i="1" s="1"/>
  <c r="E114" i="1"/>
  <c r="D114" i="1" s="1"/>
  <c r="E115" i="1"/>
  <c r="D115" i="1" s="1"/>
  <c r="E117" i="1"/>
  <c r="D117" i="1" s="1"/>
  <c r="E118" i="1"/>
  <c r="D118" i="1" s="1"/>
  <c r="E119" i="1"/>
  <c r="D119" i="1" s="1"/>
  <c r="E140" i="1"/>
  <c r="D140" i="1" s="1"/>
  <c r="E142" i="1"/>
  <c r="D142" i="1" s="1"/>
  <c r="E145" i="1"/>
  <c r="D145" i="1" s="1"/>
  <c r="E147" i="1"/>
  <c r="D147" i="1" s="1"/>
  <c r="E148" i="1"/>
  <c r="D148" i="1" s="1"/>
  <c r="E149" i="1"/>
  <c r="D149" i="1" s="1"/>
  <c r="E151" i="1"/>
  <c r="D151" i="1" s="1"/>
  <c r="E152" i="1"/>
  <c r="D152" i="1" s="1"/>
  <c r="E153" i="1"/>
  <c r="D153" i="1" s="1"/>
  <c r="E154" i="1"/>
  <c r="D154" i="1" s="1"/>
  <c r="E155" i="1"/>
  <c r="D155" i="1" s="1"/>
  <c r="E156" i="1"/>
  <c r="D156" i="1" s="1"/>
  <c r="E157" i="1"/>
  <c r="D157" i="1" s="1"/>
  <c r="E158" i="1"/>
  <c r="D158" i="1" s="1"/>
  <c r="E159" i="1"/>
  <c r="D159" i="1" s="1"/>
  <c r="E160" i="1"/>
  <c r="D160" i="1" s="1"/>
  <c r="E162" i="1"/>
  <c r="D162" i="1" s="1"/>
  <c r="E163" i="1"/>
  <c r="D163" i="1" s="1"/>
  <c r="E164" i="1"/>
  <c r="D164" i="1" s="1"/>
  <c r="E166" i="1"/>
  <c r="D166" i="1" s="1"/>
  <c r="E167" i="1"/>
  <c r="D167" i="1" s="1"/>
  <c r="E168" i="1"/>
  <c r="D168" i="1" s="1"/>
  <c r="E169" i="1"/>
  <c r="D169" i="1" s="1"/>
  <c r="E170" i="1"/>
  <c r="D170" i="1" s="1"/>
  <c r="E171" i="1"/>
  <c r="D171" i="1" s="1"/>
  <c r="E172" i="1"/>
  <c r="D172" i="1" s="1"/>
  <c r="E173" i="1"/>
  <c r="D173" i="1" s="1"/>
  <c r="E174" i="1"/>
  <c r="D174" i="1" s="1"/>
  <c r="E175" i="1"/>
  <c r="D175" i="1" s="1"/>
  <c r="E176" i="1"/>
  <c r="D176" i="1" s="1"/>
  <c r="E178" i="1"/>
  <c r="D178" i="1" s="1"/>
  <c r="E179" i="1"/>
  <c r="D179" i="1" s="1"/>
  <c r="E177" i="1"/>
  <c r="D177" i="1" s="1"/>
  <c r="E183" i="1"/>
  <c r="D183" i="1" s="1"/>
  <c r="E185" i="1"/>
  <c r="D185" i="1" s="1"/>
  <c r="E186" i="1"/>
  <c r="D186" i="1" s="1"/>
  <c r="E187" i="1"/>
  <c r="D187" i="1" s="1"/>
  <c r="E188" i="1"/>
  <c r="D188" i="1" s="1"/>
  <c r="E189" i="1"/>
  <c r="D189" i="1" s="1"/>
  <c r="E191" i="1"/>
  <c r="D191" i="1" s="1"/>
  <c r="E192" i="1"/>
  <c r="D192" i="1" s="1"/>
  <c r="E193" i="1"/>
  <c r="D193" i="1" s="1"/>
  <c r="E194" i="1"/>
  <c r="D194" i="1" s="1"/>
  <c r="E196" i="1"/>
  <c r="D196" i="1" s="1"/>
  <c r="E197" i="1"/>
  <c r="D197" i="1" s="1"/>
  <c r="E198" i="1"/>
  <c r="D198" i="1" s="1"/>
  <c r="E199" i="1"/>
  <c r="D199" i="1" s="1"/>
  <c r="E201" i="1"/>
  <c r="D201" i="1" s="1"/>
  <c r="E205" i="1"/>
  <c r="D205" i="1" s="1"/>
  <c r="E206" i="1"/>
  <c r="D206" i="1" s="1"/>
  <c r="E208" i="1"/>
  <c r="D208" i="1" s="1"/>
  <c r="E209" i="1"/>
  <c r="D209" i="1" s="1"/>
  <c r="E210" i="1"/>
  <c r="D210" i="1" s="1"/>
  <c r="E211" i="1"/>
  <c r="D211" i="1" s="1"/>
  <c r="E212" i="1"/>
  <c r="D212" i="1" s="1"/>
  <c r="E213" i="1"/>
  <c r="D213" i="1" s="1"/>
  <c r="E214" i="1"/>
  <c r="D214" i="1" s="1"/>
  <c r="E218" i="1"/>
  <c r="D218" i="1" s="1"/>
  <c r="E219" i="1"/>
  <c r="D219" i="1" s="1"/>
  <c r="E220" i="1"/>
  <c r="D220" i="1" s="1"/>
  <c r="E221" i="1"/>
  <c r="D221" i="1" s="1"/>
  <c r="E222" i="1"/>
  <c r="D222" i="1" s="1"/>
  <c r="E223" i="1"/>
  <c r="D223" i="1" s="1"/>
  <c r="E224" i="1"/>
  <c r="D224" i="1" s="1"/>
  <c r="E225" i="1"/>
  <c r="D225" i="1" s="1"/>
  <c r="E226" i="1"/>
  <c r="D226" i="1" s="1"/>
  <c r="E227" i="1"/>
  <c r="D227" i="1" s="1"/>
  <c r="E228" i="1"/>
  <c r="D228" i="1" s="1"/>
  <c r="E229" i="1"/>
  <c r="D229" i="1" s="1"/>
  <c r="E230" i="1"/>
  <c r="D230" i="1" s="1"/>
  <c r="E231" i="1"/>
  <c r="D231" i="1" s="1"/>
  <c r="E232" i="1"/>
  <c r="D232" i="1" s="1"/>
  <c r="E234" i="1"/>
  <c r="D234" i="1" s="1"/>
  <c r="E235" i="1"/>
  <c r="D235" i="1" s="1"/>
  <c r="E236" i="1"/>
  <c r="D236" i="1" s="1"/>
  <c r="E237" i="1"/>
  <c r="D237" i="1" s="1"/>
  <c r="E238" i="1"/>
  <c r="D238" i="1" s="1"/>
  <c r="E239" i="1"/>
  <c r="D239" i="1" s="1"/>
  <c r="E240" i="1"/>
  <c r="D240" i="1" s="1"/>
  <c r="E241" i="1"/>
  <c r="D241" i="1" s="1"/>
  <c r="E242" i="1"/>
  <c r="D242" i="1" s="1"/>
  <c r="E243" i="1"/>
  <c r="D243" i="1" s="1"/>
  <c r="E244" i="1"/>
  <c r="D244" i="1" s="1"/>
  <c r="E245" i="1"/>
  <c r="D245" i="1" s="1"/>
  <c r="E246" i="1"/>
  <c r="D246" i="1" s="1"/>
  <c r="E248" i="1"/>
  <c r="D248" i="1" s="1"/>
  <c r="E250" i="1"/>
  <c r="D250" i="1" s="1"/>
  <c r="E251" i="1"/>
  <c r="D251" i="1" s="1"/>
  <c r="E252" i="1"/>
  <c r="D252" i="1" s="1"/>
  <c r="D254" i="1"/>
  <c r="E254" i="1"/>
  <c r="E258" i="1"/>
  <c r="D258" i="1" s="1"/>
  <c r="E259" i="1"/>
  <c r="D259" i="1" s="1"/>
  <c r="E260" i="1"/>
  <c r="D260" i="1" s="1"/>
  <c r="E261" i="1"/>
  <c r="D261" i="1" s="1"/>
  <c r="E262" i="1"/>
  <c r="D262" i="1" s="1"/>
  <c r="E263" i="1"/>
  <c r="D263" i="1" s="1"/>
  <c r="E264" i="1"/>
  <c r="D264" i="1" s="1"/>
  <c r="E265" i="1"/>
  <c r="D265" i="1" s="1"/>
  <c r="E266" i="1"/>
  <c r="D266" i="1" s="1"/>
  <c r="E270" i="1"/>
  <c r="D270" i="1" s="1"/>
  <c r="E271" i="1"/>
  <c r="D271" i="1" s="1"/>
  <c r="E272" i="1"/>
  <c r="D272" i="1" s="1"/>
  <c r="E273" i="1"/>
  <c r="D273" i="1" s="1"/>
  <c r="E274" i="1"/>
  <c r="D274" i="1" s="1"/>
  <c r="E275" i="1"/>
  <c r="D275" i="1" s="1"/>
  <c r="E276" i="1"/>
  <c r="D276" i="1" s="1"/>
  <c r="E277" i="1"/>
  <c r="D277" i="1" s="1"/>
  <c r="E278" i="1"/>
  <c r="D278" i="1" s="1"/>
  <c r="E279" i="1"/>
  <c r="D279" i="1" s="1"/>
  <c r="D283" i="1"/>
  <c r="E283" i="1"/>
  <c r="D284" i="1"/>
  <c r="E284" i="1"/>
  <c r="D285" i="1"/>
  <c r="E285" i="1"/>
  <c r="D286" i="1"/>
  <c r="E286" i="1"/>
  <c r="D287" i="1"/>
  <c r="E287" i="1"/>
  <c r="D288" i="1"/>
  <c r="E288" i="1"/>
  <c r="E292" i="1"/>
  <c r="D292" i="1" s="1"/>
  <c r="E293" i="1"/>
  <c r="D293" i="1" s="1"/>
  <c r="E294" i="1"/>
  <c r="D294" i="1" s="1"/>
  <c r="E295" i="1"/>
  <c r="D295" i="1" s="1"/>
  <c r="E296" i="1"/>
  <c r="D296" i="1" s="1"/>
  <c r="E297" i="1"/>
  <c r="D297" i="1" s="1"/>
  <c r="E298" i="1"/>
  <c r="D298" i="1" s="1"/>
  <c r="E299" i="1"/>
  <c r="D299" i="1" s="1"/>
  <c r="E300" i="1"/>
  <c r="D300" i="1" s="1"/>
  <c r="D302" i="1"/>
  <c r="E302" i="1"/>
  <c r="D307" i="1"/>
  <c r="E307" i="1"/>
  <c r="D308" i="1"/>
  <c r="E308" i="1"/>
  <c r="D309" i="1"/>
  <c r="E309" i="1"/>
  <c r="D310" i="1"/>
  <c r="E310" i="1"/>
  <c r="E311" i="1"/>
  <c r="D311" i="1" s="1"/>
  <c r="E312" i="1"/>
  <c r="D312" i="1" s="1"/>
  <c r="E313" i="1"/>
  <c r="D313" i="1" s="1"/>
  <c r="E314" i="1"/>
  <c r="D314" i="1" s="1"/>
  <c r="E316" i="1"/>
  <c r="D316" i="1" s="1"/>
  <c r="D318" i="1"/>
  <c r="E318" i="1"/>
  <c r="D319" i="1"/>
  <c r="E319" i="1"/>
  <c r="E320" i="1"/>
  <c r="D320" i="1" s="1"/>
  <c r="E321" i="1"/>
  <c r="D321" i="1" s="1"/>
  <c r="E322" i="1"/>
  <c r="D322" i="1" s="1"/>
  <c r="E323" i="1"/>
  <c r="D323" i="1" s="1"/>
  <c r="E324" i="1"/>
  <c r="D324" i="1" s="1"/>
  <c r="E325" i="1"/>
  <c r="D325" i="1" s="1"/>
  <c r="E326" i="1"/>
  <c r="D326" i="1" s="1"/>
  <c r="E327" i="1"/>
  <c r="D327" i="1" s="1"/>
  <c r="E328" i="1"/>
  <c r="D328" i="1" s="1"/>
  <c r="E329" i="1"/>
  <c r="D329" i="1" s="1"/>
  <c r="E330" i="1"/>
  <c r="D330" i="1" s="1"/>
  <c r="E331" i="1"/>
  <c r="D331" i="1" s="1"/>
  <c r="E332" i="1"/>
  <c r="D332" i="1" s="1"/>
  <c r="E333" i="1"/>
  <c r="D333" i="1" s="1"/>
  <c r="E334" i="1"/>
  <c r="D334" i="1" s="1"/>
  <c r="E335" i="1"/>
  <c r="D335" i="1" s="1"/>
  <c r="E336" i="1"/>
  <c r="D336" i="1" s="1"/>
  <c r="E338" i="1"/>
  <c r="D338" i="1" s="1"/>
  <c r="E339" i="1"/>
  <c r="D339" i="1" s="1"/>
  <c r="E340" i="1"/>
  <c r="D340" i="1" s="1"/>
  <c r="E341" i="1"/>
  <c r="D341" i="1" s="1"/>
  <c r="E342" i="1"/>
  <c r="D342" i="1" s="1"/>
  <c r="E343" i="1"/>
  <c r="D343" i="1" s="1"/>
  <c r="E346" i="1"/>
  <c r="D346" i="1" s="1"/>
  <c r="E347" i="1"/>
  <c r="D347" i="1" s="1"/>
  <c r="E350" i="1"/>
  <c r="D350" i="1" s="1"/>
  <c r="E351" i="1"/>
  <c r="D351" i="1" s="1"/>
  <c r="E353" i="1"/>
  <c r="D353" i="1" s="1"/>
  <c r="E354" i="1"/>
  <c r="D354" i="1" s="1"/>
  <c r="E355" i="1"/>
  <c r="D355" i="1" s="1"/>
  <c r="E356" i="1"/>
  <c r="D356" i="1" s="1"/>
  <c r="E358" i="1"/>
  <c r="D358" i="1" s="1"/>
  <c r="E360" i="1"/>
  <c r="D360" i="1" s="1"/>
  <c r="E361" i="1"/>
  <c r="D361" i="1" s="1"/>
  <c r="E362" i="1"/>
  <c r="D362" i="1" s="1"/>
  <c r="E363" i="1"/>
  <c r="D363" i="1" s="1"/>
  <c r="E365" i="1"/>
  <c r="D365" i="1" s="1"/>
  <c r="E366" i="1"/>
  <c r="D366" i="1" s="1"/>
  <c r="E367" i="1"/>
  <c r="D367" i="1" s="1"/>
  <c r="E368" i="1"/>
  <c r="D368" i="1" s="1"/>
  <c r="E369" i="1"/>
  <c r="D369" i="1" s="1"/>
  <c r="E370" i="1"/>
  <c r="D370" i="1" s="1"/>
  <c r="E371" i="1"/>
  <c r="D371" i="1" s="1"/>
  <c r="E372" i="1"/>
  <c r="D372" i="1" s="1"/>
  <c r="E373" i="1"/>
  <c r="D373" i="1" s="1"/>
  <c r="E375" i="1"/>
  <c r="D375" i="1" s="1"/>
  <c r="E376" i="1"/>
  <c r="D376" i="1" s="1"/>
  <c r="E377" i="1"/>
  <c r="D377" i="1" s="1"/>
  <c r="E378" i="1"/>
  <c r="D378" i="1" s="1"/>
  <c r="E381" i="1"/>
  <c r="D381" i="1" s="1"/>
  <c r="E384" i="1"/>
  <c r="D384" i="1" s="1"/>
  <c r="E385" i="1"/>
  <c r="D385" i="1" s="1"/>
  <c r="E387" i="1"/>
  <c r="D387" i="1" s="1"/>
  <c r="E388" i="1"/>
  <c r="D388" i="1" s="1"/>
  <c r="E391" i="1"/>
  <c r="D391" i="1" s="1"/>
  <c r="E409" i="1"/>
  <c r="D409" i="1" s="1"/>
  <c r="E419" i="1"/>
  <c r="D419" i="1" s="1"/>
  <c r="E435" i="1"/>
  <c r="D435" i="1" s="1"/>
  <c r="D439" i="1"/>
  <c r="E439" i="1"/>
  <c r="D440" i="1"/>
  <c r="E440" i="1"/>
  <c r="D441" i="1"/>
  <c r="E441" i="1"/>
  <c r="D442" i="1"/>
  <c r="E442" i="1"/>
  <c r="D443" i="1"/>
  <c r="E443" i="1"/>
  <c r="E444" i="1"/>
  <c r="D444" i="1" s="1"/>
  <c r="E445" i="1"/>
  <c r="D445" i="1" s="1"/>
  <c r="E447" i="1"/>
  <c r="D447" i="1" s="1"/>
  <c r="E448" i="1"/>
  <c r="D448" i="1" s="1"/>
  <c r="E449" i="1"/>
  <c r="D449" i="1" s="1"/>
  <c r="E451" i="1"/>
  <c r="D451" i="1" s="1"/>
  <c r="E456" i="1"/>
  <c r="D456" i="1" s="1"/>
  <c r="D459" i="1"/>
  <c r="E459" i="1"/>
  <c r="E462" i="1"/>
  <c r="E463" i="1"/>
  <c r="D463" i="1" s="1"/>
  <c r="E464" i="1"/>
  <c r="D464" i="1" s="1"/>
  <c r="E465" i="1"/>
  <c r="D465" i="1" s="1"/>
  <c r="E466" i="1"/>
  <c r="D466" i="1" s="1"/>
  <c r="E467" i="1"/>
  <c r="D467" i="1" s="1"/>
  <c r="E468" i="1"/>
  <c r="D468" i="1" s="1"/>
  <c r="E469" i="1"/>
  <c r="D469" i="1" s="1"/>
  <c r="E470" i="1"/>
  <c r="D470" i="1" s="1"/>
  <c r="E471" i="1"/>
  <c r="D471" i="1" s="1"/>
  <c r="E472" i="1"/>
  <c r="D472" i="1" s="1"/>
  <c r="E473" i="1"/>
  <c r="D473" i="1" s="1"/>
  <c r="E474" i="1"/>
  <c r="D474" i="1" s="1"/>
  <c r="E478" i="1"/>
  <c r="D478" i="1" s="1"/>
  <c r="D480" i="1"/>
  <c r="E480" i="1" s="1"/>
  <c r="E482" i="1"/>
  <c r="D482" i="1" s="1"/>
  <c r="E488" i="1"/>
  <c r="D488" i="1" s="1"/>
  <c r="E489" i="1"/>
  <c r="D489" i="1" s="1"/>
  <c r="D490" i="1"/>
  <c r="E490" i="1"/>
  <c r="D491" i="1"/>
  <c r="E491" i="1"/>
  <c r="E492" i="1"/>
  <c r="D492" i="1" s="1"/>
  <c r="E493" i="1"/>
  <c r="D493" i="1" s="1"/>
  <c r="E494" i="1"/>
  <c r="D494" i="1" s="1"/>
  <c r="E495" i="1"/>
  <c r="D495" i="1" s="1"/>
  <c r="E496" i="1"/>
  <c r="D496" i="1" s="1"/>
  <c r="E497" i="1"/>
  <c r="D497" i="1" s="1"/>
  <c r="E498" i="1"/>
  <c r="D498" i="1" s="1"/>
  <c r="E499" i="1"/>
  <c r="D499" i="1" s="1"/>
  <c r="E500" i="1"/>
  <c r="D500" i="1" s="1"/>
  <c r="E501" i="1"/>
  <c r="D501" i="1" s="1"/>
  <c r="E502" i="1"/>
  <c r="D502" i="1" s="1"/>
  <c r="E503" i="1"/>
  <c r="D503" i="1" s="1"/>
  <c r="E504" i="1"/>
  <c r="D504" i="1" s="1"/>
  <c r="E505" i="1"/>
  <c r="D505" i="1" s="1"/>
  <c r="E506" i="1"/>
  <c r="D506" i="1" s="1"/>
  <c r="E516" i="1"/>
  <c r="D516" i="1" s="1"/>
  <c r="E517" i="1"/>
  <c r="D517" i="1" s="1"/>
  <c r="E518" i="1"/>
  <c r="D518" i="1" s="1"/>
  <c r="E519" i="1"/>
  <c r="D519" i="1" s="1"/>
  <c r="E520" i="1"/>
  <c r="D520" i="1" s="1"/>
  <c r="E521" i="1"/>
  <c r="D521" i="1" s="1"/>
  <c r="E523" i="1"/>
  <c r="D523" i="1" s="1"/>
  <c r="E524" i="1"/>
  <c r="D524" i="1" s="1"/>
  <c r="E525" i="1"/>
  <c r="D525" i="1" s="1"/>
  <c r="E526" i="1"/>
  <c r="D526" i="1" s="1"/>
  <c r="E527" i="1"/>
  <c r="D527" i="1" s="1"/>
  <c r="E528" i="1"/>
  <c r="D528" i="1" s="1"/>
  <c r="E529" i="1"/>
  <c r="D529" i="1" s="1"/>
  <c r="E530" i="1"/>
  <c r="D530" i="1" s="1"/>
  <c r="E534" i="1"/>
  <c r="D534" i="1" s="1"/>
  <c r="E535" i="1"/>
  <c r="D535" i="1" s="1"/>
  <c r="E536" i="1"/>
  <c r="D536" i="1" s="1"/>
  <c r="E537" i="1"/>
  <c r="D537" i="1" s="1"/>
  <c r="E538" i="1"/>
  <c r="D538" i="1" s="1"/>
  <c r="D541" i="1"/>
  <c r="E541" i="1"/>
  <c r="D542" i="1"/>
  <c r="E542" i="1"/>
  <c r="E544" i="1"/>
  <c r="D544" i="1" s="1"/>
  <c r="E545" i="1"/>
  <c r="D545" i="1" s="1"/>
  <c r="E546" i="1"/>
  <c r="D546" i="1" s="1"/>
  <c r="E549" i="1"/>
  <c r="D549" i="1" s="1"/>
  <c r="D551" i="1"/>
  <c r="E551" i="1"/>
  <c r="D554" i="1"/>
  <c r="E554" i="1"/>
  <c r="D556" i="1"/>
  <c r="E556" i="1"/>
  <c r="E559" i="1"/>
  <c r="D559" i="1" s="1"/>
  <c r="E561" i="1"/>
  <c r="D561" i="1" s="1"/>
  <c r="E567" i="1"/>
  <c r="D567" i="1" s="1"/>
  <c r="E568" i="1"/>
  <c r="D568" i="1" s="1"/>
  <c r="D569" i="1"/>
  <c r="E569" i="1"/>
  <c r="D570" i="1"/>
  <c r="E570" i="1"/>
  <c r="D571" i="1"/>
  <c r="E571" i="1"/>
  <c r="D572" i="1"/>
  <c r="E572" i="1"/>
  <c r="D573" i="1"/>
  <c r="E573" i="1"/>
  <c r="D577" i="1"/>
  <c r="E577" i="1" s="1"/>
  <c r="D578" i="1"/>
  <c r="E578" i="1" s="1"/>
  <c r="D579" i="1"/>
  <c r="E579" i="1" s="1"/>
  <c r="D580" i="1"/>
  <c r="E580" i="1" s="1"/>
  <c r="E581" i="1"/>
  <c r="D581" i="1" s="1"/>
  <c r="E584" i="1"/>
  <c r="D584" i="1" s="1"/>
  <c r="E585" i="1"/>
  <c r="D585" i="1" s="1"/>
  <c r="D587" i="1"/>
  <c r="E587" i="1"/>
  <c r="D588" i="1"/>
  <c r="E588" i="1"/>
  <c r="D589" i="1"/>
  <c r="E589" i="1"/>
  <c r="D591" i="1"/>
  <c r="E591" i="1"/>
  <c r="D592" i="1"/>
  <c r="E592" i="1"/>
  <c r="D593" i="1"/>
  <c r="E593" i="1"/>
  <c r="D594" i="1"/>
  <c r="E594" i="1"/>
  <c r="D595" i="1"/>
  <c r="E595" i="1"/>
  <c r="D596" i="1"/>
  <c r="E596" i="1"/>
  <c r="D597" i="1"/>
  <c r="E597" i="1"/>
  <c r="D598" i="1"/>
  <c r="E598" i="1"/>
  <c r="D599" i="1"/>
  <c r="E599" i="1"/>
  <c r="E600" i="1"/>
  <c r="D600" i="1" s="1"/>
  <c r="E601" i="1"/>
  <c r="D601" i="1" s="1"/>
  <c r="E602" i="1"/>
  <c r="D602" i="1" s="1"/>
  <c r="E603" i="1"/>
  <c r="D603" i="1" s="1"/>
  <c r="E604" i="1"/>
  <c r="D604" i="1" s="1"/>
  <c r="E605" i="1"/>
  <c r="D605" i="1" s="1"/>
  <c r="E606" i="1"/>
  <c r="D606" i="1" s="1"/>
  <c r="E607" i="1"/>
  <c r="D607" i="1" s="1"/>
  <c r="E608" i="1"/>
  <c r="D608" i="1" s="1"/>
  <c r="E609" i="1"/>
  <c r="D609" i="1" s="1"/>
  <c r="E610" i="1"/>
  <c r="D610" i="1" s="1"/>
  <c r="E611" i="1"/>
  <c r="D611" i="1" s="1"/>
  <c r="E612" i="1"/>
  <c r="D612" i="1" s="1"/>
  <c r="E613" i="1"/>
  <c r="D613" i="1" s="1"/>
  <c r="E615" i="1"/>
  <c r="D615" i="1" s="1"/>
  <c r="E616" i="1"/>
  <c r="D616" i="1" s="1"/>
  <c r="E617" i="1"/>
  <c r="D617" i="1" s="1"/>
  <c r="E618" i="1"/>
  <c r="D618" i="1" s="1"/>
  <c r="E619" i="1"/>
  <c r="D619" i="1" s="1"/>
  <c r="E620" i="1"/>
  <c r="D620" i="1" s="1"/>
  <c r="E621" i="1"/>
  <c r="D621" i="1" s="1"/>
  <c r="E622" i="1"/>
  <c r="D622" i="1" s="1"/>
  <c r="E623" i="1"/>
  <c r="D623" i="1" s="1"/>
  <c r="E624" i="1"/>
  <c r="D624" i="1" s="1"/>
  <c r="E625" i="1"/>
  <c r="D625" i="1" s="1"/>
  <c r="E626" i="1"/>
  <c r="D626" i="1" s="1"/>
  <c r="E627" i="1"/>
  <c r="D627" i="1" s="1"/>
  <c r="E628" i="1"/>
  <c r="D628" i="1" s="1"/>
  <c r="E629" i="1"/>
  <c r="D629" i="1" s="1"/>
  <c r="E630" i="1"/>
  <c r="D631" i="1"/>
  <c r="E631" i="1"/>
  <c r="D632" i="1"/>
  <c r="E632" i="1"/>
  <c r="D633" i="1"/>
  <c r="E633" i="1"/>
  <c r="D634" i="1"/>
  <c r="E634" i="1"/>
  <c r="D635" i="1"/>
  <c r="E635" i="1"/>
  <c r="D636" i="1"/>
  <c r="E636" i="1"/>
  <c r="D637" i="1"/>
  <c r="E637" i="1"/>
  <c r="D638" i="1"/>
  <c r="E638" i="1"/>
  <c r="D639" i="1"/>
  <c r="E639" i="1"/>
  <c r="D640" i="1"/>
  <c r="E640" i="1"/>
  <c r="D641" i="1"/>
  <c r="E641" i="1"/>
  <c r="D642" i="1"/>
  <c r="E642" i="1"/>
  <c r="D643" i="1"/>
  <c r="E643" i="1"/>
  <c r="D644" i="1"/>
  <c r="E644" i="1"/>
  <c r="D645" i="1"/>
  <c r="E645" i="1"/>
  <c r="D646" i="1"/>
  <c r="E646" i="1"/>
  <c r="D647" i="1"/>
  <c r="E647" i="1"/>
  <c r="D648" i="1"/>
  <c r="E648" i="1"/>
  <c r="D649" i="1"/>
  <c r="E649" i="1"/>
  <c r="D650" i="1"/>
  <c r="E650" i="1"/>
  <c r="D651" i="1"/>
  <c r="E651" i="1"/>
  <c r="D652" i="1"/>
  <c r="E652" i="1"/>
  <c r="D653" i="1"/>
  <c r="E653" i="1"/>
  <c r="D654" i="1"/>
  <c r="E654" i="1"/>
  <c r="D655" i="1"/>
  <c r="E655" i="1"/>
  <c r="D656" i="1"/>
  <c r="E656" i="1"/>
  <c r="D657" i="1"/>
  <c r="E657" i="1"/>
  <c r="D658" i="1"/>
  <c r="E658" i="1"/>
  <c r="D659" i="1"/>
  <c r="E659" i="1"/>
  <c r="D660" i="1"/>
  <c r="E660" i="1"/>
  <c r="D661" i="1"/>
  <c r="E661" i="1"/>
  <c r="D662" i="1"/>
  <c r="E662" i="1"/>
  <c r="E663" i="1"/>
  <c r="D664" i="1"/>
  <c r="E664" i="1"/>
  <c r="D665" i="1"/>
  <c r="E665" i="1"/>
  <c r="D666" i="1"/>
  <c r="E666" i="1"/>
  <c r="D667" i="1"/>
  <c r="E667" i="1"/>
  <c r="D668" i="1"/>
  <c r="E668" i="1"/>
  <c r="D669" i="1"/>
  <c r="E669" i="1"/>
  <c r="D670" i="1"/>
  <c r="E670" i="1"/>
  <c r="D671" i="1"/>
  <c r="E671" i="1"/>
  <c r="D672" i="1"/>
  <c r="E672" i="1"/>
  <c r="D673" i="1"/>
  <c r="E673" i="1"/>
  <c r="D674" i="1"/>
  <c r="E674" i="1"/>
  <c r="D675" i="1"/>
  <c r="E675" i="1"/>
  <c r="D676" i="1"/>
  <c r="E676" i="1"/>
  <c r="D677" i="1"/>
  <c r="E677" i="1"/>
  <c r="D678" i="1"/>
  <c r="E678" i="1"/>
  <c r="D679" i="1"/>
  <c r="E679" i="1"/>
  <c r="D680" i="1"/>
  <c r="E680" i="1"/>
  <c r="D681" i="1"/>
  <c r="E681" i="1"/>
  <c r="D682" i="1"/>
  <c r="E682" i="1"/>
  <c r="D683" i="1"/>
  <c r="E683" i="1"/>
  <c r="D684" i="1"/>
  <c r="E684" i="1"/>
  <c r="D685" i="1"/>
  <c r="E685" i="1"/>
  <c r="D686" i="1"/>
  <c r="E686" i="1"/>
  <c r="D687" i="1"/>
  <c r="E687" i="1"/>
  <c r="E688" i="1"/>
  <c r="D689" i="1"/>
  <c r="E689" i="1"/>
  <c r="D690" i="1"/>
  <c r="E690" i="1"/>
  <c r="D691" i="1"/>
  <c r="E691" i="1"/>
  <c r="D692" i="1"/>
  <c r="E692" i="1"/>
  <c r="D693" i="1"/>
  <c r="E693" i="1"/>
  <c r="D694" i="1"/>
  <c r="E694" i="1"/>
  <c r="D700" i="1"/>
  <c r="E700" i="1"/>
  <c r="D701" i="1"/>
  <c r="E701" i="1"/>
  <c r="D702" i="1"/>
  <c r="E702" i="1"/>
  <c r="D703" i="1"/>
  <c r="E703" i="1"/>
  <c r="D704" i="1"/>
  <c r="E704" i="1"/>
  <c r="D707" i="1"/>
  <c r="E707" i="1"/>
  <c r="D709" i="1"/>
  <c r="E709" i="1"/>
  <c r="D710" i="1"/>
  <c r="E710" i="1"/>
  <c r="D711" i="1"/>
  <c r="E711" i="1"/>
  <c r="D716" i="1"/>
  <c r="E716" i="1"/>
  <c r="D719" i="1"/>
  <c r="D720" i="1"/>
  <c r="E720" i="1"/>
  <c r="D721" i="1"/>
  <c r="E721" i="1"/>
  <c r="D722" i="1"/>
  <c r="E722" i="1"/>
  <c r="D726" i="1"/>
  <c r="E726" i="1"/>
  <c r="D728" i="1"/>
  <c r="E728" i="1"/>
  <c r="D734" i="1"/>
  <c r="E734" i="1"/>
  <c r="D735" i="1"/>
  <c r="E735" i="1"/>
  <c r="D736" i="1"/>
  <c r="E736" i="1"/>
  <c r="D737" i="1"/>
  <c r="E737" i="1"/>
  <c r="D738" i="1"/>
  <c r="E738" i="1"/>
  <c r="D739" i="1"/>
  <c r="E739" i="1"/>
  <c r="D741" i="1"/>
  <c r="E741" i="1"/>
  <c r="D742" i="1"/>
  <c r="E742" i="1"/>
  <c r="D744" i="1"/>
  <c r="E744" i="1"/>
  <c r="E745" i="1"/>
  <c r="E746" i="1"/>
  <c r="E747" i="1"/>
  <c r="E748" i="1"/>
  <c r="E751" i="1"/>
  <c r="E753" i="1"/>
  <c r="E754" i="1"/>
  <c r="E75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Ольга</author>
  </authors>
  <commentList>
    <comment ref="A40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565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Ольга: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<sst xmlns="http://schemas.openxmlformats.org/spreadsheetml/2006/main" count="1366" uniqueCount="807">
  <si>
    <t xml:space="preserve">  Общество с ограниченной ответственностью</t>
  </si>
  <si>
    <r>
      <rPr>
        <b/>
        <i/>
        <sz val="28"/>
        <rFont val="Georgia"/>
        <family val="1"/>
        <charset val="204"/>
      </rPr>
      <t xml:space="preserve">                                                                  </t>
    </r>
    <r>
      <rPr>
        <b/>
        <i/>
        <u/>
        <sz val="28"/>
        <rFont val="Georgia"/>
        <family val="1"/>
        <charset val="204"/>
      </rPr>
      <t>БАЗА ФУРНИТУРЫ</t>
    </r>
  </si>
  <si>
    <t xml:space="preserve">                                 620057 г. Екатеринбург, ул. Совхозная 20, офис 207</t>
  </si>
  <si>
    <t xml:space="preserve">                             т: (343)  216-80-51,216-80-52, (53), сот 89226124099</t>
  </si>
  <si>
    <t xml:space="preserve">                             E-mail: bptkmebsnab4@mail.ru                                </t>
  </si>
  <si>
    <t>Наименование</t>
  </si>
  <si>
    <t>свыше   50,0 т.р.</t>
  </si>
  <si>
    <t>до  50,0 т.р.</t>
  </si>
  <si>
    <t>до  5,0 т.р.</t>
  </si>
  <si>
    <t>кол-во в  упаковке</t>
  </si>
  <si>
    <t xml:space="preserve">Петля накладная  ПН5-40, б\п б\ш </t>
  </si>
  <si>
    <t>Петля накладная  ПН5-40, цинк б\ш</t>
  </si>
  <si>
    <t>Петля накладная  ПН5-40, б\ш полимер белая, золото, антик медь, антик бронза</t>
  </si>
  <si>
    <t>*</t>
  </si>
  <si>
    <t xml:space="preserve">Петля накладная  ПН5-60, б\п б\ш </t>
  </si>
  <si>
    <t xml:space="preserve">Петля накладная  ПН5-60, цинк б\ш </t>
  </si>
  <si>
    <t>Петля накладная  ПН5-60, б\ш полимер  белая, антик медь, антик бронза</t>
  </si>
  <si>
    <t xml:space="preserve">Петля накладная  ПН1-70, б\п б\ш </t>
  </si>
  <si>
    <t>Петля накладная  ПН1-70, цинк б\ш Кунгур</t>
  </si>
  <si>
    <t>Петля накладная  ПН1-70, б\ш полимер белая, золото, антик медь, антик бронза</t>
  </si>
  <si>
    <t xml:space="preserve">Петля накладная  ПН1-85, б\п б\ш </t>
  </si>
  <si>
    <t xml:space="preserve">Петля накладная  ПН1-85, цинк б\ш </t>
  </si>
  <si>
    <t>Петля накладная  ПН1-85, б\ш полимер белая, золото, антик медь, антик бронза</t>
  </si>
  <si>
    <t>Петля накладная  ПН1-110, б\п б\ш Кунгур</t>
  </si>
  <si>
    <t xml:space="preserve">Петля накладная  ПН1-110, цинк б\ш </t>
  </si>
  <si>
    <t>Петля накладная  ПН1-110, б\ш полимер  белая, золото, антик медь, антик бронза, антик серебро</t>
  </si>
  <si>
    <t>Петля накладная  ПН1-130, б\п б\ш Кунгур</t>
  </si>
  <si>
    <t>Петля накладная  ПН1-130, цинк б\ш</t>
  </si>
  <si>
    <t>Петля накладная  ПН1-130 б\ш,полимер белая, золото, антик медь, антик бронза, антик серебро</t>
  </si>
  <si>
    <t>Петля дверная  ПН5-100 цинк</t>
  </si>
  <si>
    <t>Петля дверная  ПН5-100 полимер белая</t>
  </si>
  <si>
    <t>Петля накладная ПНУ-65 Кунгур цинк</t>
  </si>
  <si>
    <t>Петля накладная ПНУ-65 Кунгур полимер белая</t>
  </si>
  <si>
    <t>ПЕТЛИ НАКЛАДНЫЕ разных брендов и ПЕТЛИ без врезки</t>
  </si>
  <si>
    <t>Петля дверная SOLLER  120Х80Х2,5 латунь,хром</t>
  </si>
  <si>
    <t>Петля без врезки ПНУ-85 цинк</t>
  </si>
  <si>
    <t xml:space="preserve">Петля без врезки ПНУ-85 полимер </t>
  </si>
  <si>
    <t>Петля без врезки ПНУ-76 цинк</t>
  </si>
  <si>
    <t>Петля без врезки ПНУ-76 полимер</t>
  </si>
  <si>
    <t>Петля без врезки Кунгур цинк ПНУ-100 (2,0мм) только под заказ</t>
  </si>
  <si>
    <t>Петля без врезки Кунгур цинк ПНУ-100 (2,5мм)</t>
  </si>
  <si>
    <t>50*</t>
  </si>
  <si>
    <t>Петля без врезки Кунгур  ПНУ-100 полимер белая</t>
  </si>
  <si>
    <t>20*</t>
  </si>
  <si>
    <t>10*</t>
  </si>
  <si>
    <t>ПЕТЛИ ВВЕРТНЫЕ</t>
  </si>
  <si>
    <t>свыше        50,0 т.р.</t>
  </si>
  <si>
    <t xml:space="preserve">Петля ввертная FT -65, полимер </t>
  </si>
  <si>
    <t>ПЕТЛИ-СТРЕЛЫ</t>
  </si>
  <si>
    <t>Петля фигурная Тонар 130х140 черная полимер</t>
  </si>
  <si>
    <t>остаток 8 шт</t>
  </si>
  <si>
    <t>Петля-стрела Тонар ПС2х200 б/п</t>
  </si>
  <si>
    <t>остаток 6 шт</t>
  </si>
  <si>
    <t xml:space="preserve">Петля-стрела ПС-100 б/п под заказ </t>
  </si>
  <si>
    <t>Петля-стрела ПС-150 б/п под заказ</t>
  </si>
  <si>
    <t>Петля полосная в ассортименте от ПП300х30х3 до ПП1200х40х5 только под заказ упаковка покрытие: полимер , цинк, без/покрытия</t>
  </si>
  <si>
    <t>от 25 до 4 шт уп</t>
  </si>
  <si>
    <t>Петля-стрела ПС-130 б/п</t>
  </si>
  <si>
    <t>Петля-стрела ПС-130 цинк</t>
  </si>
  <si>
    <t>Петля-стрела ПС-160 б/п</t>
  </si>
  <si>
    <t>Петля-стрела ПС-160 цинк</t>
  </si>
  <si>
    <t>Петля-стрела ПС-200 б/п</t>
  </si>
  <si>
    <t>Петля-стрела ПС-200 цинк</t>
  </si>
  <si>
    <t>Петля-стрела ПС-200 полимер ******</t>
  </si>
  <si>
    <t>Петля-стрела ПС-210 б/п Кунгур с вытяжкой 1,5MM</t>
  </si>
  <si>
    <t>Петля-стрела ПС-210 б/п Кунгур</t>
  </si>
  <si>
    <t xml:space="preserve">Петля-стрела ПС-210 цинк </t>
  </si>
  <si>
    <t>Петля-стрела ПС-250 б/п Кунгур с вытяжкой 1,5MM</t>
  </si>
  <si>
    <t>Петля-стрела ПС-250 б/п</t>
  </si>
  <si>
    <t>Петля-стрела ПС-250 цинк</t>
  </si>
  <si>
    <t>Петля-стрела ПС-250 цинк с вытяжкой 1,5мм</t>
  </si>
  <si>
    <t>Петля-стрела ПС-290 б/п Кунгур 2,00 мм с вытяжкой</t>
  </si>
  <si>
    <t>Петля-стрела ПС-290 б/п Кунгур 3,00 мм</t>
  </si>
  <si>
    <t>Петля-стрела ПС-290 цинк  с вытяжкой Кунгур</t>
  </si>
  <si>
    <t>Петля-стрела ПС-290 полимер в ассорт. Антик медь, антик бронза с вытяжкой 2,00</t>
  </si>
  <si>
    <t>свыше      50,0 т.р.</t>
  </si>
  <si>
    <t>Петля-стрела ПС-370 б/п Кунгур 3,5 мм</t>
  </si>
  <si>
    <t>Петля-стрела ПС-370 цинк Нытва</t>
  </si>
  <si>
    <t xml:space="preserve">Петля-стрела ПС-370 полимер в ассорт антик медь, </t>
  </si>
  <si>
    <t xml:space="preserve">Петля-стрела ПС-420 б/п Кунгур </t>
  </si>
  <si>
    <t>Петля-стрела ПС-420 цинк Нытва</t>
  </si>
  <si>
    <t>Петля-стрела ПС-420 полимер антик бронза</t>
  </si>
  <si>
    <t>Петля-стрела ПС-500 б/п</t>
  </si>
  <si>
    <t>Петля-стрела ПС-500 полимер в ассорт.*</t>
  </si>
  <si>
    <t>Петля-стрела ПС-550 б/п</t>
  </si>
  <si>
    <t>Петля-стрела ПС-600 б/п</t>
  </si>
  <si>
    <t>Петля-стрела ПС-600 полимер*</t>
  </si>
  <si>
    <t>Петля-стрела ПС-670 б/п</t>
  </si>
  <si>
    <t xml:space="preserve">Петля-стрела ПС-370 б/п 3мм рисунок Греческий ЦЕПЬ Модерн </t>
  </si>
  <si>
    <t xml:space="preserve">Петля-стрела ПС-370 полимер( бронза, медь,серебро)  3мм рисунок Греческий ЦЕПЬ Модерн </t>
  </si>
  <si>
    <t xml:space="preserve">Петля-стрела ПС-420 б/п 3мм рисунок Греческий ЦЕПЬ Модерн </t>
  </si>
  <si>
    <t xml:space="preserve">Петля-стрела ПС-420 полимер( бронза, медь,серебро)  3мм рисунок Греческий ЦЕПЬ Модерн </t>
  </si>
  <si>
    <t xml:space="preserve">Петля-стрела ПС-500 б/п 3мм рисунок Греческий ЦЕПЬ Модерн </t>
  </si>
  <si>
    <t>РУЧКИ- ЗАВЕРТКИ ВРЕЗНЫЕ</t>
  </si>
  <si>
    <t>Замок завертки врезной ЗР2,цинк с планкой</t>
  </si>
  <si>
    <t>100*</t>
  </si>
  <si>
    <t>Замок завертки врезной ЗР-3,цинк с планкой</t>
  </si>
  <si>
    <t>Замок завертки врезной ЗР-4,б/п,  б/в, цинк Кунгур</t>
  </si>
  <si>
    <t>Планка запорная завертки врезной, цинк</t>
  </si>
  <si>
    <t>500*</t>
  </si>
  <si>
    <t>Ручка завертки.врезн. Р2, никель</t>
  </si>
  <si>
    <t>остаток 709</t>
  </si>
  <si>
    <t>Ручка завертки.врезн.,ЗР2-1, литая полимер золото</t>
  </si>
  <si>
    <t>Ограничитель открывания окна l-105мм пластик</t>
  </si>
  <si>
    <t>Ограничитель открывания окна l-165мм пластик</t>
  </si>
  <si>
    <t>Ограничитель открывания окна Кунгур металл</t>
  </si>
  <si>
    <t>ШПИНГАЛЕТЫ и ЗАДВИЖКИ</t>
  </si>
  <si>
    <t>свыше       50,0 т.р.</t>
  </si>
  <si>
    <t>Задвижка накладная ЗТ-2-30 цинк</t>
  </si>
  <si>
    <t>Задвижка накладная ЗТ-2-30 полимер белая</t>
  </si>
  <si>
    <t>Задвижка накладная ЗТ4 полимер белая Кунгур</t>
  </si>
  <si>
    <t>Задвижка накладная ЗТ4 цинк Кунгур</t>
  </si>
  <si>
    <t>Задвижка накладная ЗТ5 белая полимер 5 см</t>
  </si>
  <si>
    <t>Задвижка накладная ЗТ5 цинк</t>
  </si>
  <si>
    <t>Задвижка накладная ЗТ6 цинк  6 см</t>
  </si>
  <si>
    <t>Задвижка накладная ЗТ6 белая полимер</t>
  </si>
  <si>
    <t>Задвижка накладная ЗТ7 цинк 3см</t>
  </si>
  <si>
    <t>Задвижка накладная ЗТ7 полимер  30мм</t>
  </si>
  <si>
    <t>Задвижка накладная ЗТ-2-60 цинк</t>
  </si>
  <si>
    <t>Задвижка накладная ЗТ-2-60 полимер белый</t>
  </si>
  <si>
    <t>Задвижка накладная ЗТ-2-70 цинк</t>
  </si>
  <si>
    <t>Задвижка накладная ЗТ-2-70 полимер белый</t>
  </si>
  <si>
    <t>Задвижка накладная ЗТ-2-85 цинк</t>
  </si>
  <si>
    <t>Задвижка накладная ЗТ-2-85 полимер белый</t>
  </si>
  <si>
    <t>Задвижка накладная ЗТ-2-100 белый</t>
  </si>
  <si>
    <t>Задвижка-шпингалет 2,5 золото, хром, белая</t>
  </si>
  <si>
    <t>Шпингалет 807С золото, белый, хром</t>
  </si>
  <si>
    <t>Шпингалет 808С хром, золото, белый</t>
  </si>
  <si>
    <t>Шпингалет врезной BLX*160  золото, хром, бронза, медь</t>
  </si>
  <si>
    <t xml:space="preserve">Завертка форточная ЗФ-2, цинк  </t>
  </si>
  <si>
    <t>Завертка форточная ЗФ-1, цинк  и желтый цинк</t>
  </si>
  <si>
    <t>Завертка форточная ЗФ-1,полимер белая</t>
  </si>
  <si>
    <t>Завертка форточная ЗФ-2, полимер белая</t>
  </si>
  <si>
    <t>Крючок-вешалка № 8 полимер(зеркальное серебро)</t>
  </si>
  <si>
    <t>Крючок-вешалка №23 пол. хром эффект  2-й фигурный</t>
  </si>
  <si>
    <t>Крючок-вешалка малый, № 2 цинк и жел.цинк</t>
  </si>
  <si>
    <t>Крючок-вешалка средний, № 3 цинк и жел.цинк</t>
  </si>
  <si>
    <t>Крючок-вешалка средний, Полимер белый</t>
  </si>
  <si>
    <t>Крючок-вешалка, № 4 цинк и жел.цинк Кунгур двоиной</t>
  </si>
  <si>
    <t>Крючок-вешалка, № 4 Полимер белый , мед.антик, ант.бронза, ант.серебро, золото</t>
  </si>
  <si>
    <t>Крючок-вешалка, № 6 цинк и жел.цинк Кунгур двоиной</t>
  </si>
  <si>
    <t>Крючок-вешалка, № 6 полим Кунгур</t>
  </si>
  <si>
    <t>Крючок-вешалка, № 7 цинк,жел.цинк Кунгур одинарный</t>
  </si>
  <si>
    <t>Крючок-вешалка, № 7 полим белый, мед.антик, ант.бронза, ант.серебро, золото Нытва</t>
  </si>
  <si>
    <t>под заказ</t>
  </si>
  <si>
    <t>Крючок дверной КД-75, цинк</t>
  </si>
  <si>
    <t>Крючок ветровой  КР-110 цинк</t>
  </si>
  <si>
    <t>Крючок ветровой КР-150 цинк</t>
  </si>
  <si>
    <t>Крючок ветровой КР-200 цинк</t>
  </si>
  <si>
    <t>Крючок ветровой КР-250 цинк</t>
  </si>
  <si>
    <t>Накладка дверная НД  б/ш (L105MM)</t>
  </si>
  <si>
    <t>Накладка дверная НД цинк и жел.цинк  б/ш (L125MM)</t>
  </si>
  <si>
    <t>Накладка амбарная НДА б/п (L180MM)</t>
  </si>
  <si>
    <t>Накладка амбарная НДА цинк и жел.цинк</t>
  </si>
  <si>
    <t>Накладка амбарная НДА полимер</t>
  </si>
  <si>
    <t>свыше          50,0 т.р.</t>
  </si>
  <si>
    <t>Накладка дверная НД-1,б/п ( L125мм)</t>
  </si>
  <si>
    <t>Накладка дверная НД-1,цинк и жел.цинк</t>
  </si>
  <si>
    <t>Накладка дверная НД-1,полимер</t>
  </si>
  <si>
    <t>Проушина для вис.замка  30х100 цинк</t>
  </si>
  <si>
    <t xml:space="preserve">  Проушина для вис.замка  50х150х3,5 цинк</t>
  </si>
  <si>
    <t>под заказ 50</t>
  </si>
  <si>
    <t>Проушина для вис.замка гнутая 60х90х3,5 цинк</t>
  </si>
  <si>
    <t>Проушина для вис.замка гнутая 30х75 ,цинк</t>
  </si>
  <si>
    <t>Проушина для вис.замка гнутая 30х40,цинк</t>
  </si>
  <si>
    <t>Проушина для вис.замка  40х75 цинк</t>
  </si>
  <si>
    <t>Проушина для вис.замка гнутая 40х75 цинк</t>
  </si>
  <si>
    <t>Проушина 40х90 цинк</t>
  </si>
  <si>
    <t>Проушина гнутая 40х90 цинк</t>
  </si>
  <si>
    <t>Проушина 30х70 цинк</t>
  </si>
  <si>
    <t>Проушина гнутая 30х70 цинк</t>
  </si>
  <si>
    <t>Проушина  18х50 цинк</t>
  </si>
  <si>
    <t>Проушина  гнутая 18х50 цинк</t>
  </si>
  <si>
    <t>Пружина дверная  18,5 мм б\п</t>
  </si>
  <si>
    <t>Пружина дверная  18,5 мм цинк и жел.цинк</t>
  </si>
  <si>
    <t>Пружина дверная  24,0 мм б\п</t>
  </si>
  <si>
    <t>Пружина дверная  30,0 мм б\п</t>
  </si>
  <si>
    <t>Пружина дверная  30,0 мм цинк и жел.цинк</t>
  </si>
  <si>
    <t>РУЧКИ ДЛЯ ПОГРЕБА</t>
  </si>
  <si>
    <t>Ручка для погреба ( скрытая) цинк Нытва</t>
  </si>
  <si>
    <t>Ручка откидная 100х80 скрытая, цинк</t>
  </si>
  <si>
    <t>Ручка откидная 140х90 скрытая, цинк</t>
  </si>
  <si>
    <t>Ручка откидная 85х70 цинк</t>
  </si>
  <si>
    <t>Ручка откидная 100х80 цинк</t>
  </si>
  <si>
    <t>Ручка откидная № 3 Кунгур цинк</t>
  </si>
  <si>
    <t>свыше                50,0 т.р.</t>
  </si>
  <si>
    <t>РУЧКИ-СКОБЫ</t>
  </si>
  <si>
    <t>Ручка-скоба   РС-80 -3 цинк и жел.цинк Кунгур</t>
  </si>
  <si>
    <t xml:space="preserve">Ручка-скоба   РС-80, полимер белая </t>
  </si>
  <si>
    <t>Ручка-скоба   РС-100 -3 цинк и жел.цинк Кунгур</t>
  </si>
  <si>
    <t>Ручка-скоба   РС-100-3, полимер белая Кунгур</t>
  </si>
  <si>
    <t>Ручка-скоба РС -75 цинк</t>
  </si>
  <si>
    <t>Ручка-скоба РС -75 полимер белый</t>
  </si>
  <si>
    <t>Ручка-скоба РС-65 цинк</t>
  </si>
  <si>
    <t>Ручка-скоба РС-68 цинк</t>
  </si>
  <si>
    <t>150*</t>
  </si>
  <si>
    <t>Ручка-скоба РС-68 полимер белый, антик бронза, антик медь</t>
  </si>
  <si>
    <t>Ручка-скоба РС-70 цельнотянутая ,цинк и жел.цинк</t>
  </si>
  <si>
    <t>Ручка-скоба РС-70 ,Полимер белый</t>
  </si>
  <si>
    <t>Ручка-скоба РС-90 цельнотянутая ,цинк и жел.цинк</t>
  </si>
  <si>
    <t>Ручка-скоба РС-90 ,Полимер белый, медь</t>
  </si>
  <si>
    <t>Ручка-скоба РС-120 цельнотянутая ,цинк и жел.цинк</t>
  </si>
  <si>
    <t>Ручка-скоба РС-120 ,Полимер белый</t>
  </si>
  <si>
    <t>Ручка-скоба   РС-80-2, полимер</t>
  </si>
  <si>
    <t>Ручка-скоба   РС-80-2, цинк и жел.цинк</t>
  </si>
  <si>
    <t>Ручка-скоба РС-100-4, полим.</t>
  </si>
  <si>
    <t>Ручка-скоба РС-100-4, цинк</t>
  </si>
  <si>
    <t>Ручка-скоба РС 100-4 Гладкая антик алюминий, антик бронза, антик медь, белая, матовое золото  (30*) К-УР</t>
  </si>
  <si>
    <t>30*</t>
  </si>
  <si>
    <t>Ручка-скоба РС 100 антик алюминий, антик бронза, антик медь, белая  (30*) К-УР</t>
  </si>
  <si>
    <t>Ручка-скоба РС 100-2 антик бронза, антик медь, белая, черная (30*)К-УР</t>
  </si>
  <si>
    <t>Ручка-скоба РС100-1 антик алюминий, антик бронза, антик медь, белая  (30*) К-УР</t>
  </si>
  <si>
    <t>Ручка-скоба РС 100-3 антик алюминий, антик бронза, белая, антик белое золото (30*)К-УР</t>
  </si>
  <si>
    <t>Ручка-скоба РС 80-2-1 антик медь, матовое золото, антик алюминий, антик бронза, белая(20*) К-УР</t>
  </si>
  <si>
    <t>Ручка-скоба РС 80-2-2 антик медь, матовое золото, антик алюминий, антик бронза, белая(20*) К-УР</t>
  </si>
  <si>
    <t>Ручка декоративная мод.5 черная 205мм</t>
  </si>
  <si>
    <t>Ручка декоративная мод.5 черная 180мм</t>
  </si>
  <si>
    <t>Ручка декоративная мод.5 черная 280мм</t>
  </si>
  <si>
    <t>Ручка декоративная мод.4 черная 225мм</t>
  </si>
  <si>
    <t>Ручка декоративная мод.4 черная 250мм</t>
  </si>
  <si>
    <t>Ручка декоративная мод.4 черная 320мм</t>
  </si>
  <si>
    <t>Ручка декоративная мод.6 черная 200мм</t>
  </si>
  <si>
    <t>Ручка декоративная мод.6 черная 230мм</t>
  </si>
  <si>
    <t>Ручка декоративная мод.6 черная 280мм</t>
  </si>
  <si>
    <t>РУЧКИ-СКОБЫ БЕРЕЗА</t>
  </si>
  <si>
    <t>40*</t>
  </si>
  <si>
    <t>10/*</t>
  </si>
  <si>
    <t>Ручка декоративная мод.8 размер 340мм черная</t>
  </si>
  <si>
    <t>остаток 5шт</t>
  </si>
  <si>
    <t xml:space="preserve">РУЧКИ-КНОПКИ И ЗАДВИЖКИ ДВЕРНЫЕ </t>
  </si>
  <si>
    <t>Ручка-кнопка декаративная мод.3 б/лака черный береза</t>
  </si>
  <si>
    <t>Ручка-кнопка декаративная мод.3  черный, береза</t>
  </si>
  <si>
    <t>Ручка-кнопка декаративная мод.7  черный, береза</t>
  </si>
  <si>
    <t>Ручка-кнопка РК1-7 пластик,белая Кунгур</t>
  </si>
  <si>
    <t xml:space="preserve">Задвижка дверная ЗД-03 б/п </t>
  </si>
  <si>
    <t>Задвижка дверная ЗД-03 цинк</t>
  </si>
  <si>
    <t>Задвижка дверная ЗД-03 полимер медь, бронза,серебро</t>
  </si>
  <si>
    <t>Задвижка дверная ЗД-01 б/п Кунгур (круглый)цельный движок</t>
  </si>
  <si>
    <t>Задвижка дверная ЗД-01 цинк и жел.цинкКунгур</t>
  </si>
  <si>
    <t>Задвижка дверная ЗД-01 полим Кунгур (круглый)</t>
  </si>
  <si>
    <t>Задвижка дверная ЗД-02 б/п Кунгур  (плоский)</t>
  </si>
  <si>
    <t xml:space="preserve">Задвижка дверная ЗД-02 цинк и жел.цинк Кунгур </t>
  </si>
  <si>
    <t xml:space="preserve">Задвижка дверная ЗД-02 полим Кунгур </t>
  </si>
  <si>
    <t xml:space="preserve">Задвижка дверная ЗД-04 цинк и жел.цинк Кунгур </t>
  </si>
  <si>
    <t>Задвижка дверная ЗД-04 полим Кунгур  под проушину</t>
  </si>
  <si>
    <t>Задвижка дверная ЗД-06 б/п Кунгур (квадратный)</t>
  </si>
  <si>
    <t xml:space="preserve">Задвижка дверная ЗД-06 цинк, жел.цинк Кунгур </t>
  </si>
  <si>
    <t xml:space="preserve">Задвижка дверная ЗД-06 полим (ант.медь, ант.бронза, ант.серебро) Кунгур </t>
  </si>
  <si>
    <t>Засов Гаражный ЗГ-100 полимер хром. черный в инд.упак.</t>
  </si>
  <si>
    <t>Засов гаражный ЗГ-200 черный</t>
  </si>
  <si>
    <t>5*</t>
  </si>
  <si>
    <t>Задвижка ЗД-170 черный</t>
  </si>
  <si>
    <t>Засов накладной ЗН-175 полимер антик бронза, антик медь</t>
  </si>
  <si>
    <t>Засов гаражный с проушиной мод.2 400мм черные</t>
  </si>
  <si>
    <t>Засов плоский с проушиной ЗПП-350 черный</t>
  </si>
  <si>
    <t>Засов плоский с проушиной ЗПП-350 черный мод.2</t>
  </si>
  <si>
    <t>Задвижка дверная Ньтва ЗГ-300 черный</t>
  </si>
  <si>
    <t>8*</t>
  </si>
  <si>
    <t xml:space="preserve">Задвижка дверная Ньтва ЗГ-300 цинк </t>
  </si>
  <si>
    <t>Задвижка дверная Ньтва ЗГ-400 черный</t>
  </si>
  <si>
    <t>Задвижка дверная Ньтва ЗГ-500 черный</t>
  </si>
  <si>
    <t>12*</t>
  </si>
  <si>
    <t>Задвижка дверная ЗД-10 250мм</t>
  </si>
  <si>
    <t>Задвижка дверная ЗД-11 250мм</t>
  </si>
  <si>
    <t>Задвижка дверная ЗД-12 300мм</t>
  </si>
  <si>
    <t>Задвижка дверная ЗД-16 400мм</t>
  </si>
  <si>
    <t>Завертка дверная полимер в ассортим ( мед.антик, золото, хром)</t>
  </si>
  <si>
    <t>50/*</t>
  </si>
  <si>
    <t>Замок накидной хром в инд.упак.</t>
  </si>
  <si>
    <t>Замок накидной 1-1 цинк Кунгур</t>
  </si>
  <si>
    <t>Замок накидной L-130 цинк Кунгур</t>
  </si>
  <si>
    <t>Замок накидной 2-2 цинк</t>
  </si>
  <si>
    <t>УГОЛЬНИКИ</t>
  </si>
  <si>
    <t xml:space="preserve">Угольник  50х50 б/п б\ш </t>
  </si>
  <si>
    <t>1000*</t>
  </si>
  <si>
    <t xml:space="preserve">Угольник  50х50 полим б\ш </t>
  </si>
  <si>
    <t xml:space="preserve">Угольник  75х75, б\п,б/ш </t>
  </si>
  <si>
    <t xml:space="preserve">Угольник  75х75 полим б/ш </t>
  </si>
  <si>
    <t>300*</t>
  </si>
  <si>
    <t xml:space="preserve">Угольник 100х100 б\п б\ш </t>
  </si>
  <si>
    <t xml:space="preserve">Угольник 100х100 полим б\ш </t>
  </si>
  <si>
    <t>250*</t>
  </si>
  <si>
    <t>ЗАМКИ ВРЕЗНЫЕ с ручками</t>
  </si>
  <si>
    <t>Замок врезной с ручками АЛЛЮР 126/1 G золото, хром, медь, бронза меж 70мм</t>
  </si>
  <si>
    <t xml:space="preserve">Замок врезной с ручками АЛЛЮР 132/3-61,5 АВ бронза, АС, хром, золото меж 61,5мм </t>
  </si>
  <si>
    <t>Замок врезной с ручками АЛЛЮР 0203 GP, СР, АВ, АС меж 85мм</t>
  </si>
  <si>
    <t>Замок врезной ЗВ4-3.03 серебро, ,белый, ЦВЕТА В АССОРТИМ. Димитровград</t>
  </si>
  <si>
    <t>Замок врезной с ручками 0827/60  Китай хром</t>
  </si>
  <si>
    <t>Замок для Китайских дверей ЗВ1-09</t>
  </si>
  <si>
    <t>Замок для Китайских дверей ЗВ1-08А С ,без мех, б/о</t>
  </si>
  <si>
    <t>МЕХАНИЗМЫ ЦИЛИНДРОВЫЕ</t>
  </si>
  <si>
    <t>АЛЛЮР DL-02 85 (30 верт. х10х45) СP перекод. с верт.Цилиндровый механизм</t>
  </si>
  <si>
    <t>АЛЛЮР DL-02 90 (30 верт. х10х50) СP перекод. с верт.Цилиндровый механизм</t>
  </si>
  <si>
    <t xml:space="preserve">ЗАМКИ ВРЕЗНЫЕ </t>
  </si>
  <si>
    <t xml:space="preserve">АЛЛЮР 189-4A Замок врезной б/руч </t>
  </si>
  <si>
    <t>АЛЛЮР 189-4 крест.ключ Замок врезной б/руч</t>
  </si>
  <si>
    <t xml:space="preserve">АЛЛЮР 9045 B CP,GP без ц/м  Замок врезной б/руч </t>
  </si>
  <si>
    <t>АЛЛЮР (корпус) 9045-3RB GP, СР Замок врезной без ц/м</t>
  </si>
  <si>
    <t>Аллюр 6040 РВ б/цил</t>
  </si>
  <si>
    <t>Замок врезной 90 Аллюр крес.ключ б/р золото</t>
  </si>
  <si>
    <t>Замок врезной 90 Апекс хром, золото крес.ключ б/р</t>
  </si>
  <si>
    <t>Комплект противопожарный замок+ручка черный</t>
  </si>
  <si>
    <t>Замок врезной ЗВ 1-2. Дим-град</t>
  </si>
  <si>
    <t>Замок врезной Рязань ЗВ-8-4С/13 С-М (мини)</t>
  </si>
  <si>
    <t>Гардиан 1011 4кл б/о б/накладки б/ручек</t>
  </si>
  <si>
    <t>свыше                   50,0 т.р.</t>
  </si>
  <si>
    <t>ЗАМКИ НАКЛАДНЫЕ и гаражные</t>
  </si>
  <si>
    <t>Замок накладной Димитровград ЗЕНИТ ЗН1-2.1 белый, бронза, медь, серебро, черрный, брилиант</t>
  </si>
  <si>
    <t>Замок накладной Рязань ЗНД-1А</t>
  </si>
  <si>
    <t>Замок кодовый Балашиха ЗКП-2</t>
  </si>
  <si>
    <t>Замок накладной АЛЛЮР ЗН 1-2 А</t>
  </si>
  <si>
    <t>Замок накладной АЛЛЮР ЗН 1-1 А</t>
  </si>
  <si>
    <t>Замок накладной АЛЛЮР ЗН 1-1-1</t>
  </si>
  <si>
    <t xml:space="preserve">Замок накладной АЛЛЮР ЗН1-3А-1 </t>
  </si>
  <si>
    <t>Замок накладной АЛЛЮР ЗН1-3А</t>
  </si>
  <si>
    <t>Замок накладной ЗН 1-5 А</t>
  </si>
  <si>
    <t>Замок накладной АЛЛЮР 556 ВN-R</t>
  </si>
  <si>
    <t>свыше                  50,0 т.р.</t>
  </si>
  <si>
    <t>ЗАМКИ НАВЕСНЫЕ</t>
  </si>
  <si>
    <t>Замок навесной 50 серый</t>
  </si>
  <si>
    <t>Замок навесной 60 серый</t>
  </si>
  <si>
    <t>Замок навесной 60 бронь усиленный</t>
  </si>
  <si>
    <t>Замок навесной 70 серый</t>
  </si>
  <si>
    <t>Замок навесной 80 серый  (Аналог ВС2-А)</t>
  </si>
  <si>
    <t>Замок навесной  80 бронь усиленный</t>
  </si>
  <si>
    <t xml:space="preserve"> Замок навесной 374-38 (38мм)  всепогодный SOLLER  </t>
  </si>
  <si>
    <t xml:space="preserve"> Замок навесной 375-50 (50мм)  всепогодный SOLLER  </t>
  </si>
  <si>
    <t xml:space="preserve"> Замок навесной 376-63 (63мм)  всепогодный SOLLER  </t>
  </si>
  <si>
    <t xml:space="preserve"> Замок навесной 377-75 (75мм)  всепогодный SOLLER  </t>
  </si>
  <si>
    <t xml:space="preserve">Замок навесной Апекс PD-01-25  </t>
  </si>
  <si>
    <t>Замок навесной Апекс PD-01-32</t>
  </si>
  <si>
    <t>Замок навесной Апекс PD-01-38</t>
  </si>
  <si>
    <t>Замок навесной Апекс PD-01-50</t>
  </si>
  <si>
    <t>Замок навесной Апекс РD-01-63</t>
  </si>
  <si>
    <t>Замок навесной Апекс РD-01-75</t>
  </si>
  <si>
    <t>Замок навесной НВХ 70мм</t>
  </si>
  <si>
    <t>Замок навесной НВХ 80мм</t>
  </si>
  <si>
    <t>Замок навесной НВХ 90мм</t>
  </si>
  <si>
    <t>Замок навесной гаражный В70</t>
  </si>
  <si>
    <t>Замок навесной гаражный Q80</t>
  </si>
  <si>
    <t>Замок навесной квадрат КД-80</t>
  </si>
  <si>
    <t>Замок навесной SOLLER HG 364-38 латунный мех</t>
  </si>
  <si>
    <t>Замок навесной SOLLER HG 365-50</t>
  </si>
  <si>
    <t>Замок навесной SOLLER HG 366-63</t>
  </si>
  <si>
    <t>Замок навесной SOLLER HG 367-75</t>
  </si>
  <si>
    <t>Замок навесной SOLLER HG 364-1/38 стальной мех</t>
  </si>
  <si>
    <t>Замок навесной SOLLER HG 365-1/50</t>
  </si>
  <si>
    <t>Замок навесной SOLLER HG 366-1/63</t>
  </si>
  <si>
    <t>Замок навесной SOLLER HG 367-1/75</t>
  </si>
  <si>
    <t>Замок навесной SOLLER HД 401-40 сатин</t>
  </si>
  <si>
    <t>Замок навесной SOLLER HД 501-50 сатин</t>
  </si>
  <si>
    <t>Замок навесной SOLLER HД 601-60 хром</t>
  </si>
  <si>
    <t>Замок навесной SOLLER HД 701-70 хром</t>
  </si>
  <si>
    <t>Замок навесной SOLLER HД 801-80 хром</t>
  </si>
  <si>
    <t>свыше    50,0 т.р.</t>
  </si>
  <si>
    <t xml:space="preserve">ЗАЩЕЛКА ДВЕРНАЯ, РУЧКИ  </t>
  </si>
  <si>
    <t>Комплект Ручек Соллер 891 мат золото, медь, золото, бронза, хром с кл/ф</t>
  </si>
  <si>
    <t>Комплект Ручек Соллер 891 мат золото, медь, золото, бронза, хром с фиксатором</t>
  </si>
  <si>
    <t>Комплект Ручек Соллер 891 мат золото, медь, золото, бронза, хром б/кл и б/ф</t>
  </si>
  <si>
    <t>Эльбор 4.325 д/замка 1.01.27/1.01.23/1.03.25 антик медь " Капля" Комплект ручек</t>
  </si>
  <si>
    <t>Защелка Балашиха ЗЩ1-3</t>
  </si>
  <si>
    <t>Накладка под цилинрд Н11 хром/хрм матовый</t>
  </si>
  <si>
    <t>Защелка шариковая б/р, золото,медь, белый, хром</t>
  </si>
  <si>
    <t>НОТЕДО Доводчик дверной ДС-060 белый, серебро, коричневый морозоустоичивый до 60кг до -35*</t>
  </si>
  <si>
    <t>НОТЕДО Доводчик дверной ДС-060 белый, серебро, коричневый морозоустоичивый до 80кг до -35*</t>
  </si>
  <si>
    <t>НОТЕДО Доводчик дверной ДС-090 серебро , белый, золото, коричневый морозоустоичивый до 120кг до -35*</t>
  </si>
  <si>
    <t>НОТЕДО Доводчик дверной ДС-100 белый, коричневый, серебро морозоустоичивый до 120кг до -35*</t>
  </si>
  <si>
    <t>НОТЕДО Доводчик дверной ДС-180 коричневый, белый морозоустоичивый</t>
  </si>
  <si>
    <t>ОГРАНИЧИТЕЛИ ДВЕРНЫЕ ( УПОРЫ )</t>
  </si>
  <si>
    <t>Упор дверной магнитный 102 золото,хром</t>
  </si>
  <si>
    <t>Упор дверной М71А 588-1 медь, бронза, хром, золото</t>
  </si>
  <si>
    <t>Упор дверной М71В бронза, медь, хром, золото 38х38</t>
  </si>
  <si>
    <t xml:space="preserve">Упор дверной М71С золото, медь, хром, бронза </t>
  </si>
  <si>
    <t>Ограничитель настенный хром, золото (908)</t>
  </si>
  <si>
    <t>Ограничитель настенный 3055 хром, золото, медь</t>
  </si>
  <si>
    <t>Другое</t>
  </si>
  <si>
    <t>Скобы строительные D8/200mm/60mm</t>
  </si>
  <si>
    <t>Скобы строительные D10/300mm/70mm</t>
  </si>
  <si>
    <t>Крепеж для каркасно-щитовых домов</t>
  </si>
  <si>
    <t>Уголок крепежный 105х105х90х2,0  KU-105</t>
  </si>
  <si>
    <t>Уголок крепежный 105х105х90х2,0 ГОЦ</t>
  </si>
  <si>
    <t xml:space="preserve">Уголок крепежный 90х90х65х2,0 KUU-90 </t>
  </si>
  <si>
    <t>Уголок крепежный 90х90х65х2,0 ГОЦ</t>
  </si>
  <si>
    <t>Уголок крепежный 70х70х55х2,0 KUU-70</t>
  </si>
  <si>
    <t>Уголок крепежный 70х70х55х2,0 ГОЦ</t>
  </si>
  <si>
    <t>Уголок крепежный 70х70х55х2,0 ГОЦ не усиленный</t>
  </si>
  <si>
    <t>Уголок крепежный 50х50х35х2,0 KUU-50</t>
  </si>
  <si>
    <t>Уголок крепежный 50х50х35х2,0 ГОЦ усиленный</t>
  </si>
  <si>
    <t>Уголок крепежный 50х50х35х2,0 ГОЦ не усиленный</t>
  </si>
  <si>
    <t>Уголок крепежный 92х92х40х2,0 гоц усиленный</t>
  </si>
  <si>
    <t>под заказ кратно 100*</t>
  </si>
  <si>
    <t>Уголок крепежный 67х67х55х2,3 цинк усиленный</t>
  </si>
  <si>
    <t>Уголок крепежный 32х32х30х1,8 цинк усиленный</t>
  </si>
  <si>
    <t>под заказ кратно 400*</t>
  </si>
  <si>
    <t>Уголок крепежный 47х47х40х2.3 цинк усиленный</t>
  </si>
  <si>
    <t>Уголок крепежный 40х40х40х1,5 KUU-40</t>
  </si>
  <si>
    <t>Уголок крепежный 40х40х40х1,5 ГОЦ</t>
  </si>
  <si>
    <t>Уголок крепежный 135* 90х90х65х2,0 гоц</t>
  </si>
  <si>
    <t>Уголок крепежный 135* 70х70х55х2,0 гоц</t>
  </si>
  <si>
    <t>Уголок крепежный 135* 50х50х35х2,0 гоц</t>
  </si>
  <si>
    <t>Пластина крепежная 210х90х2,0 ГОЦ</t>
  </si>
  <si>
    <t>Пластина крепежная 180х65х2,0 ГОЦ</t>
  </si>
  <si>
    <t>Пластина крепежная 140х55х2,0 ГОЦ</t>
  </si>
  <si>
    <t>Пластина крепежная 100х35х2,0 ГОЦ</t>
  </si>
  <si>
    <t>Пластина крепежная 80х40х1,5 ГОЦ</t>
  </si>
  <si>
    <t>Пластина крепежная ПК-40 цинк</t>
  </si>
  <si>
    <t>Пластина крепежная ПК-60 цинк</t>
  </si>
  <si>
    <t>Пластина крепежная ПК-80 цинк</t>
  </si>
  <si>
    <t>Пластина крепежная ПК-100 цинк</t>
  </si>
  <si>
    <t>Пластина крепежная ПК-120 цинк</t>
  </si>
  <si>
    <t>Пластина крепежная ПК-160 цинк</t>
  </si>
  <si>
    <t>Пластина крепежная ПК-200 цинк</t>
  </si>
  <si>
    <t>Держатель балки 150х34х2,0 цинк Л и П</t>
  </si>
  <si>
    <t>Опора балки 140х76х25х2,0 цинк Л и П</t>
  </si>
  <si>
    <t>Опора бруса раскрытая 140х76х50х2,0 цинк</t>
  </si>
  <si>
    <t>Опора бруса раскрытая 140х76х100х2,0 цинк</t>
  </si>
  <si>
    <t>Опора бруса закрытая 140х76х50х2,0 цинк</t>
  </si>
  <si>
    <t>Опора бруса закрытая 140х76х100х2,0 цинк</t>
  </si>
  <si>
    <r>
      <rPr>
        <sz val="16"/>
        <color indexed="8"/>
        <rFont val="Verdana"/>
        <family val="2"/>
        <charset val="204"/>
      </rPr>
      <t xml:space="preserve">Перфорированный крепеж под заказ </t>
    </r>
    <r>
      <rPr>
        <sz val="22"/>
        <color indexed="10"/>
        <rFont val="Bookman Old Style"/>
        <family val="1"/>
        <charset val="204"/>
      </rPr>
      <t>НОВИНКА</t>
    </r>
  </si>
  <si>
    <t>Пластина 40х80х2,0</t>
  </si>
  <si>
    <t>Пластина 40х100х2,0</t>
  </si>
  <si>
    <t>Пластина 40х120х2,0</t>
  </si>
  <si>
    <t>Пластина 40х160х2,0</t>
  </si>
  <si>
    <t>Пластина 40х200х2,0</t>
  </si>
  <si>
    <t>Пластина 40х240х2,0</t>
  </si>
  <si>
    <t>Пластина 50х120х2,0</t>
  </si>
  <si>
    <t>Пластина 50х200х2,0</t>
  </si>
  <si>
    <t>Пластина 50х240х2,0</t>
  </si>
  <si>
    <t>Пластина 60х80х2,0</t>
  </si>
  <si>
    <t>Пластина 60х100х2,0</t>
  </si>
  <si>
    <t>Пластина 60х120х2,0</t>
  </si>
  <si>
    <t>Пластина 60х140х2,0</t>
  </si>
  <si>
    <t>Пластина 60х160х2,0</t>
  </si>
  <si>
    <t>Пластина 60х200х2,0</t>
  </si>
  <si>
    <t>Пластина 60х240х2,0</t>
  </si>
  <si>
    <t>Пластина 60х320х2,0</t>
  </si>
  <si>
    <t>Пластина 80х80х2,0</t>
  </si>
  <si>
    <t>Пластина 80х100х2,0</t>
  </si>
  <si>
    <t>Пластина 80х120х2,0</t>
  </si>
  <si>
    <t>Пластина 80х160х2,0</t>
  </si>
  <si>
    <t>Пластина 80х200х2,0</t>
  </si>
  <si>
    <t>Пластина 80х300х2,0</t>
  </si>
  <si>
    <t>Пластина 100х100х2,0</t>
  </si>
  <si>
    <t>Пластина 100х120х2,0</t>
  </si>
  <si>
    <t>Пластина 100х160х2,0</t>
  </si>
  <si>
    <t>Пластина 100х200х2,0</t>
  </si>
  <si>
    <t>Пластина 100х300х2,0</t>
  </si>
  <si>
    <t>Уголок крепежный 40х40х40х2,0</t>
  </si>
  <si>
    <t>Уголок крепежный 50х50х40х2,0</t>
  </si>
  <si>
    <t>Уголок крепежный 60х60х40х2,0</t>
  </si>
  <si>
    <t>Уголок крепежный 80х80х40х2,0</t>
  </si>
  <si>
    <t>Уголок крепежный 100х100х40х2,0</t>
  </si>
  <si>
    <t>Уголок крепежный 120х120х40х2,0</t>
  </si>
  <si>
    <t>Уголок крепежный 50х50х50х2,0</t>
  </si>
  <si>
    <t>Уголок крепежный 60х60х50х2,0</t>
  </si>
  <si>
    <t>Уголок крепежный 100х100х50х2,0</t>
  </si>
  <si>
    <t>Уголок крепежный 40х40х60х2,0</t>
  </si>
  <si>
    <t>Уголок крепежный 50х50х60х2,0</t>
  </si>
  <si>
    <t>Уголок крепежный 60х60х60х2,0</t>
  </si>
  <si>
    <t>Уголок крепежный 70х70х60х2,0</t>
  </si>
  <si>
    <t>Уголок крепежный 80х80х60х2,0</t>
  </si>
  <si>
    <t>Уголок крепежный 100х100х60х2,0</t>
  </si>
  <si>
    <t>Уголок крепежный 120х120х60х2,0</t>
  </si>
  <si>
    <t>Уголок крепежный 160х160х60х2,0</t>
  </si>
  <si>
    <t>Уголок крепежный 40х40х80х2,0</t>
  </si>
  <si>
    <t>Уголок крепежный 50х50х80х2,0</t>
  </si>
  <si>
    <t>Уголок крепежный 60х60х80х2,0</t>
  </si>
  <si>
    <t>Уголок крепежный 60х60х100х2,0</t>
  </si>
  <si>
    <t>Уголок крепежный 80х80х80х2,0</t>
  </si>
  <si>
    <t>Уголок крепежный 100х100х80х2,0</t>
  </si>
  <si>
    <t>Уголок крепежный 150х150х80х2,0</t>
  </si>
  <si>
    <t>Уголок крепежный 50х50х100х2,0</t>
  </si>
  <si>
    <t>Уголок крепежный 80х80х100х2,0</t>
  </si>
  <si>
    <t>Уголок крепежный 100х100х100х2,0</t>
  </si>
  <si>
    <t>Уголок крепежный 150х150х100х2,0</t>
  </si>
  <si>
    <t>Профиль и комплектующие для монтажа (ПОД ЗАКАЗ)</t>
  </si>
  <si>
    <t>Подвес прямой профилей П60х27, цинк  0,40 Кунгур</t>
  </si>
  <si>
    <t>Подвес прямой профилей П60х27, цинк  0,65 Кунгур</t>
  </si>
  <si>
    <t>Подвес прямой профилей П60х27 укороченный,  цинк 0,65</t>
  </si>
  <si>
    <t>Удлинитель профилей ПП 60х27 цинк</t>
  </si>
  <si>
    <t>Соединитель профилей ПП 60х27 одноуровневый (краб)</t>
  </si>
  <si>
    <t>Пластина крепежная 80х15х1,5 цинк</t>
  </si>
  <si>
    <t>Уголок крепежный 125х125х65х1,8мм цинк</t>
  </si>
  <si>
    <t>Уголок крепежный  40х40х40х1,5 ГОЦ усиленный</t>
  </si>
  <si>
    <t>200*</t>
  </si>
  <si>
    <t>70*</t>
  </si>
  <si>
    <t>НОТЕДО Доводчик дверной ДС-120 белый, коричневый, серебро морозоустоичивый до 120кг до -35*</t>
  </si>
  <si>
    <t>*24</t>
  </si>
  <si>
    <t xml:space="preserve">Опора бруса 140х76х50х2,0 закрытая цинк облегченная </t>
  </si>
  <si>
    <t>Навесы гаражные для сварки с шариком/ подшипником</t>
  </si>
  <si>
    <t>Пружина дверная  24,0 мм цинк</t>
  </si>
  <si>
    <t xml:space="preserve">Крючок ветровой КР-210 цинк </t>
  </si>
  <si>
    <t xml:space="preserve">Крючок ветровой КР-300 цинк </t>
  </si>
  <si>
    <t xml:space="preserve">Крючок ветровой КР-400 цинк </t>
  </si>
  <si>
    <t>Ручка завертки врезная Р1 цинк</t>
  </si>
  <si>
    <t>Ручка завертки врезная Р1 полимер белая</t>
  </si>
  <si>
    <t>Механизм АХ100/80 мм, 5кл/кл CR хром, золото (30х10х40)</t>
  </si>
  <si>
    <t>Механизм AХ202/90 (40х10х40) мм, 5 кл-вертушка перфо CR хром</t>
  </si>
  <si>
    <t>Замок навесной 70 бронь усиленный (PD-40-70) 3 кл</t>
  </si>
  <si>
    <t>Замок навесной 50 бронь усиленный (PD-40-50) 3 кл</t>
  </si>
  <si>
    <t>Фурнитура для пластиковых окон</t>
  </si>
  <si>
    <t>Ручка оконная Комфорт 35 мм белая</t>
  </si>
  <si>
    <t xml:space="preserve">Пластина крепежная ПК40х67х1,2 цинк </t>
  </si>
  <si>
    <t xml:space="preserve">Пластина крепежная ПК40х86х1,2 цинк </t>
  </si>
  <si>
    <t>Уголок крепежный усиленный 105х105х90х2,0 цинк</t>
  </si>
  <si>
    <t>25*</t>
  </si>
  <si>
    <t xml:space="preserve"> </t>
  </si>
  <si>
    <t xml:space="preserve">Пластина крепежная 210х90х2,0 цинк </t>
  </si>
  <si>
    <t>Крепление москитной сетки (комплект4 шт) уп 50 белый, коричневый цвет под заказ кратно упаковке</t>
  </si>
  <si>
    <t>250/*</t>
  </si>
  <si>
    <t>Уголок москитной сетки пластик белый</t>
  </si>
  <si>
    <t>Ручка москитной сетки пластик белый</t>
  </si>
  <si>
    <t>80/*</t>
  </si>
  <si>
    <t>Ручка балконная металл белая</t>
  </si>
  <si>
    <t>Ручка балконная металл белая № 2</t>
  </si>
  <si>
    <t>Замок накладной АЛЛЮР ЗН 1-1-2</t>
  </si>
  <si>
    <t>Замок накладной ЗН2-А  Аллюр автомат</t>
  </si>
  <si>
    <t>Петля дверная 3 SOLLER  75Х65Х2,5 латунь, хром, белая</t>
  </si>
  <si>
    <t>Петля ввертная ПВО-4 резьба 1,25 мелкая цинк</t>
  </si>
  <si>
    <t>Крючок прутковый 300мм хром в инд.упак.</t>
  </si>
  <si>
    <t xml:space="preserve">Задвижка дверная Ньтва ЗГ-350 цинк </t>
  </si>
  <si>
    <t>Засов Добрыня 450 мм черный</t>
  </si>
  <si>
    <t>Ручка завертки врезная Р2 литая полимер белая пласт</t>
  </si>
  <si>
    <t>Планка ЕВРО завертки врезной, цинк</t>
  </si>
  <si>
    <t>10 под заказ</t>
  </si>
  <si>
    <t>Ручка-скоба ЛИТАЯ РЛ-115/1 цвета в асортименте антик бронза, антик медь, антик серебро, черная</t>
  </si>
  <si>
    <t>20 под заказ</t>
  </si>
  <si>
    <t>Ручка-скоба ЛИТАЯ РЛ-145/3 цвета в асортименте антик бронза, антик медь, антик серебро, черная</t>
  </si>
  <si>
    <t>Ручка-скоба РСД-100 деревянная береза светлая КИРОВ</t>
  </si>
  <si>
    <t>Ручка-скоба РСД-120 деревянная береза светлая КИРОВ</t>
  </si>
  <si>
    <t>Ручка-скоба РСД-150 деревянная береза светлая КИРОВ</t>
  </si>
  <si>
    <t>Ручка-скоба РСД-300 деревянная береза светлая КИРОВ</t>
  </si>
  <si>
    <t>Ручка декоративная мод.1 без лака  б/п</t>
  </si>
  <si>
    <t>Ручка декоративная мод.9 размер 250мм черная</t>
  </si>
  <si>
    <t>6*</t>
  </si>
  <si>
    <t xml:space="preserve">Замок навесной SOLLER  ВС-25-SL (25мм) SOLLER </t>
  </si>
  <si>
    <t xml:space="preserve">Замок навесной SOLLER  ВС-32-SL (32мм) SOLLER </t>
  </si>
  <si>
    <t xml:space="preserve">Замок навесной SOLLER  ВС-38-SL (38мм) SOLLER </t>
  </si>
  <si>
    <t xml:space="preserve">Замок навесной SOLLER  ВС-50-SL (50мм) SOLLER </t>
  </si>
  <si>
    <t xml:space="preserve">Замок навесной SOLLER  ВС-63-SL (63мм) SOLLER </t>
  </si>
  <si>
    <t xml:space="preserve">Замок навесной SOLLER  ВС-75-SL (75мм) SOLLER </t>
  </si>
  <si>
    <t xml:space="preserve">Замок навесной 60 длин.душка </t>
  </si>
  <si>
    <t>Замок навесной 60 мал.душка</t>
  </si>
  <si>
    <t>Замок навесной с длинной дужкой SOLLER 365-50L (50 мм)</t>
  </si>
  <si>
    <t>Замок сувенирный "СЕРДЕЧКО" Аллюр б/кл АКЦИЯ</t>
  </si>
  <si>
    <t>остаток 15</t>
  </si>
  <si>
    <t xml:space="preserve">Ручка пласт. для пластиковых окон, белая																</t>
  </si>
  <si>
    <t>Механизм AZ102/90 mm (35в+10+45) CP хром с вертушкой</t>
  </si>
  <si>
    <t xml:space="preserve">Механизм F5 80 мм, 5кл/кл CR хром, золото (35х10х35)перфо </t>
  </si>
  <si>
    <t>Механизм АХ102/60 золото,хром кл/вертушка английский (25х10х25)</t>
  </si>
  <si>
    <t>Механизм AZ100/95 mm (30+10+55) CP хром кл/кл</t>
  </si>
  <si>
    <t xml:space="preserve">Замок навесной АЛЛЮР ВС1Ч-350 d8мм полимер 5кл.
</t>
  </si>
  <si>
    <t xml:space="preserve">Замок накладной АЛЛЮР CS-170 LL 
</t>
  </si>
  <si>
    <t>Замок накладной ЗН1-2-3 + Форт Аллюр</t>
  </si>
  <si>
    <t>Замок накладной ЗН1-2-3 тамбурный</t>
  </si>
  <si>
    <t>НОТЕДО Доводчик дверной ДС-080 белый, серебро, коричневый морозоустоичивый до 120кг</t>
  </si>
  <si>
    <t xml:space="preserve">Замок врезной Ижевск ЗВ 8-6 А-1 3 ригеля </t>
  </si>
  <si>
    <t xml:space="preserve">Гардиан 30.01 4кл б/о без/накл Замок врезной б/руч
</t>
  </si>
  <si>
    <t xml:space="preserve">Накладка для сув/м Гардиан ГХ 21 хром.со шторкой
</t>
  </si>
  <si>
    <t xml:space="preserve">Ответная планка Гардиан 10.01,12.01
</t>
  </si>
  <si>
    <t>Замок навесной с длинной дужкой SOLLER 365-63L (63 мм)</t>
  </si>
  <si>
    <t>Замок навесной SOLLER ВС-50-ЗД (50 мм) с защищённой дужкой</t>
  </si>
  <si>
    <t>Замок навесной SOLLER ВС-60-ЗД (60 мм) с защищённой дужкой</t>
  </si>
  <si>
    <t>Замок накладной Димитровград ЗЕНИТ ЗН2-6 белый, бронза, медь, серебро, черрный, брилиант самазахлапывающий</t>
  </si>
  <si>
    <t>Комплект ручек Стандарт РН-СТ222 для кит.дверей.                              Правая и левая</t>
  </si>
  <si>
    <t xml:space="preserve">Комплект ручек СТАНДАРТ РН-СТ222-1-L универ.подсветка для кит. металл. дверей левая 
</t>
  </si>
  <si>
    <t>Д-град Зенит ЗВ9-4.2 белый, бронза, антик медь,черный цвета в ассортименте Замок врезной с/руч (15)</t>
  </si>
  <si>
    <t>Механизм АЛЛЮР F. 70 СР хром (25х10х35) перф.кл./кл</t>
  </si>
  <si>
    <t>Защелка дверная ЗШ-05 б/кл б/ф  золото, медь, хром, бронза, никель, белая</t>
  </si>
  <si>
    <t>Защелка дверная ЗШ-03 б/кл с фиксатором  золото, медь, хром, бронза, белая, никель</t>
  </si>
  <si>
    <t xml:space="preserve">Защелка дверная ЗШ-01 кл/фик  никель, хром, золото, бронза, медь, белая (6072 AC-E) </t>
  </si>
  <si>
    <t>остаток 3</t>
  </si>
  <si>
    <t>Комплект ручек Стандарт РН-СТ217 для кит.дверей.                              Правая и левая</t>
  </si>
  <si>
    <t>50 под заказ</t>
  </si>
  <si>
    <t>Петля без врезки Кунгур  ПНУ-125 полимер белая</t>
  </si>
  <si>
    <t>Петля-стрела ПС-290 цинк Нытва</t>
  </si>
  <si>
    <t>под заказ кратно упаковке 10</t>
  </si>
  <si>
    <t>Ручка -кнопка РЕЖ РД и РДК-110,115 цвета в ассортименте Белая, антик бронза, антик медь, антик белое серебро, антик серебро, золото/горчичная</t>
  </si>
  <si>
    <t>Опора бруса  140х76х100х2,0 раскрытая цинк усиленная</t>
  </si>
  <si>
    <t>Скобы строительные D6/200mm/60mm под заказ</t>
  </si>
  <si>
    <t>Уголок крепежный  50х50х35х2,0 ГОЦ простой</t>
  </si>
  <si>
    <t>Уголок крепежный 92х92х40х2,0 гоц под заказ</t>
  </si>
  <si>
    <t>Доводчик DCTR50-100 (TDR-100) 50-100кг AL алюминий (-35+45)</t>
  </si>
  <si>
    <t>17шт остаток антик медь /25шт хром</t>
  </si>
  <si>
    <t>Ручка-скоба РСТ-100 деревянная береза</t>
  </si>
  <si>
    <t>Ручка-скоба РСТ-140 деревянная береза</t>
  </si>
  <si>
    <t>Ручка-скоба РСТ-200 деревянная береза</t>
  </si>
  <si>
    <t>Ручка-скоба РСТ-300 деревянная береза</t>
  </si>
  <si>
    <t>Задвижка накладная ЗТ-2-100 цинк и жел.цинк</t>
  </si>
  <si>
    <t>Крючок-вешалка № 9 полимер(зеркальное серебро, антик медь, черный, белый, антик бронза, золото, хром )</t>
  </si>
  <si>
    <t>Крючок-вешалка №10 полимер(зеркальное серебро, антик медь, черный, белый, антик бронза, золото, хром)</t>
  </si>
  <si>
    <t>Крючок-вешалка №11 полимер(зеркальное серебро, антик медь, черный, белый, антик бронза, золото, хром)</t>
  </si>
  <si>
    <t xml:space="preserve">Крючок-вешалка №12 полимер(зеркальное серебро, антик медь, черный, белый, антик бронза, золото, хром) </t>
  </si>
  <si>
    <t>Крючок-вешалка №13 полимер(зеркальное серебро, антик медь, черный, белый, антик бронза, золото, хром)</t>
  </si>
  <si>
    <t>Крючок-вешалка №16 полимер(зеркальное серебро, антик медь, черный, белый, антик бронза, золото, хром)</t>
  </si>
  <si>
    <t>Крючок-вешалка, № 1 цинк</t>
  </si>
  <si>
    <t>Крючок-вешалка, № 1 полим белый, черный , хром</t>
  </si>
  <si>
    <t>Крючок-вешалка №26 полимер(зеркальное серебро, антик медь, черный, белый, антик бронза,  хром)</t>
  </si>
  <si>
    <t>Крючок дверной КД, цинк и жел.цинк Л и П</t>
  </si>
  <si>
    <t>Крючок ветровой КР-75 цинк</t>
  </si>
  <si>
    <t>Крючок ветровой КР-75/1 цинк</t>
  </si>
  <si>
    <t>Крючок ветровой КР-100 цинк</t>
  </si>
  <si>
    <t xml:space="preserve">Крючок ветровой КР-100/1 цинк </t>
  </si>
  <si>
    <t>Ручка-скоба РС-40 цинк</t>
  </si>
  <si>
    <t>Ручка-скоба РС-50 полимер белый</t>
  </si>
  <si>
    <t>Угольник  50х50 цинк б\ш ГОЦ</t>
  </si>
  <si>
    <t>Угольник  75х75 цинк б/ш  ГОЦ</t>
  </si>
  <si>
    <t>Угольник 100х100 цинк б\ш ГОЦ</t>
  </si>
  <si>
    <t xml:space="preserve">Ручка декоративная мод.2 полимер в ассортим  350х72 черная </t>
  </si>
  <si>
    <t>Двухсторонний крючок для дверей и шкафов h150 белый                 Выдерживает нагрузку до 12 кг. на один крючок. Изготовлен из стали 1.5 мм</t>
  </si>
  <si>
    <t>Двухсторонний крючок для дверей и шкафов h60 белый</t>
  </si>
  <si>
    <t>Замок навесной SOLLER ВС-70-ЗД (70 мм) с защищённой дужкой</t>
  </si>
  <si>
    <t>Механизм АХ102/80 мм, 5кл/вертушка CR хром анг (30х10х40В)</t>
  </si>
  <si>
    <t xml:space="preserve">Ручка-скоба Домарт  РС-185 черная </t>
  </si>
  <si>
    <t xml:space="preserve">Ручка-скоба Домарт  РС-350 черный </t>
  </si>
  <si>
    <t xml:space="preserve">Ручка декоративная Домарт 180 мм черный </t>
  </si>
  <si>
    <t>Упоры дверные с фиксацией</t>
  </si>
  <si>
    <t xml:space="preserve">Домарт Стопор дверной с фиксатором 90 мм под хром </t>
  </si>
  <si>
    <t>Домарт Стопор дверной с фиксатором 60х50 мм под хром</t>
  </si>
  <si>
    <t>Домарт Стопор дверной с фиксатором 50 мм под хром</t>
  </si>
  <si>
    <t xml:space="preserve">Домарт Стопор дверной с фиксатором 150 мм под хром </t>
  </si>
  <si>
    <t>Механизм AZ102/90 mm (50+10+30в) CP с вертушкой  хром</t>
  </si>
  <si>
    <t>Домарт Упор воротный 200 мм  б/п</t>
  </si>
  <si>
    <t xml:space="preserve">Домарт Упор воротный 200 мм мод.2 черный </t>
  </si>
  <si>
    <t>Домарт Упор воротный 200 мм  черный</t>
  </si>
  <si>
    <t xml:space="preserve">Домарт Упор воротный 200 мм мод.2  б/п </t>
  </si>
  <si>
    <t>Домарт Упор воротный 300 мм  б/п</t>
  </si>
  <si>
    <t>Домарт Упор воротный 300 мм  черный</t>
  </si>
  <si>
    <t xml:space="preserve">Домарт Упор воротный 300 мм мод.2 черный </t>
  </si>
  <si>
    <t xml:space="preserve">Домарт Упор воротный 300 мм мод.2  б/п </t>
  </si>
  <si>
    <t>Домарт Упор воротный 500 мм  б/п</t>
  </si>
  <si>
    <t>Домарт Упор воротный 500 мм  черный</t>
  </si>
  <si>
    <t xml:space="preserve">Домарт Упор воротный 500 мм мод.2 черный </t>
  </si>
  <si>
    <t xml:space="preserve">Домарт Упор воротный 500 мм мод.2  б/п </t>
  </si>
  <si>
    <t>Ручка оконная с ключом, белая SWH37 круглая</t>
  </si>
  <si>
    <t>Ручка для пластиковых окон "Плутон" (Виктория) белая 8-ми позиционная</t>
  </si>
  <si>
    <t>Комплект ручек на круглой планке  АЛЛЮР АРТ "ФОСТЕР" старая бронза , старая медь, мат.золото/ золото, черная</t>
  </si>
  <si>
    <t xml:space="preserve">Пластина крепежная 250х100х2,0 цинк </t>
  </si>
  <si>
    <t xml:space="preserve">Пластина крепежная ПК48х48х1,2 цинк </t>
  </si>
  <si>
    <t xml:space="preserve">Замок врезной Ижевск ЗВ 8-4Н простой б/руч
</t>
  </si>
  <si>
    <t>Засов СИМЕКО  ЗЩ 060 под сварку</t>
  </si>
  <si>
    <t>Механизм AX102/70 (35+10+25в)хром с вертушкой</t>
  </si>
  <si>
    <t xml:space="preserve">Доводчик DCTR80-140 (TDR-140) 80-140кг AL алюминий, белый               (-35+45)																</t>
  </si>
  <si>
    <t>Комплект Ручек Ajax (Аякс) защелка DK610 BL-ET (6010 BL-E) (кл./фик.) черный</t>
  </si>
  <si>
    <t>Комплект Ручек Ajax (Аякс) защелка DK610 BL-PS (6010 BL-P) (без фиксатора.) черный</t>
  </si>
  <si>
    <t>Замок навесной с длинной дужкой SOLLER 364-38L (38 мм)</t>
  </si>
  <si>
    <t xml:space="preserve">Ручка защелка DK682 BL-ET (6082 BL-E) кл/фиксатор черная																</t>
  </si>
  <si>
    <t>Механизм F5 60мм, золото, хром 5 кл/кл латунь/металл, SOLLER</t>
  </si>
  <si>
    <t>Механизм F5 60мм, золото, хром 5 кл/вертушка латунь/металл, SOLLER</t>
  </si>
  <si>
    <t>Механизм F5 70мм, золото, хром 5 кл/кл латунь/металл</t>
  </si>
  <si>
    <t xml:space="preserve">Механизм AX100/70mm (30+10+30)HD AB бронза кл/кл																</t>
  </si>
  <si>
    <t>Механизм AX100/90 mm (40+10+40) CP хром 5 кл.</t>
  </si>
  <si>
    <t xml:space="preserve">Механизм АХ202/100mm(50х10х40в)СР хром кл/верт																</t>
  </si>
  <si>
    <t>АЛЛЮР ЗГЦ серебро замок накладной тяжелый</t>
  </si>
  <si>
    <t xml:space="preserve">Ручка-ракушка балконная (внешняя) пластик WSHLB0003																</t>
  </si>
  <si>
    <t>Ручка оконная алюминивая "ИРИС" аналог Хермо 35 мм белая</t>
  </si>
  <si>
    <t>Ручка оконная алюминивая "ЛУНА" аналог Хопа 35 мм белая</t>
  </si>
  <si>
    <t>Ручка оконная GLORY пластик , штифт 35 мм белая</t>
  </si>
  <si>
    <t>Ограничитель открывания окна 4-х позиц белый с мет.держателем</t>
  </si>
  <si>
    <t>Механизм F3V 60 хром 3кл/вертушка английский (25х10х25)</t>
  </si>
  <si>
    <t>120*</t>
  </si>
  <si>
    <t>кол-во в  упаковке*любое</t>
  </si>
  <si>
    <t>60*</t>
  </si>
  <si>
    <t>Петля без врезки Соллер 100х75х2,0 золото, хром, медь, бронза, никель, черный</t>
  </si>
  <si>
    <t>Петля ввертная ПВВ-1, полимер белая, антик медь под заказ</t>
  </si>
  <si>
    <t>Петля ввертная ПВВ-1, цинк (дер и мет) мелкая и крупная резьба</t>
  </si>
  <si>
    <t>Петля ввертная  ПВВ-2 ,цинк (дер и мет) мелкая и крупная резьба</t>
  </si>
  <si>
    <t>Петля ввертная  ПВВ-2 ,полимер белая,антик медь под заказ</t>
  </si>
  <si>
    <t>100 под заказ</t>
  </si>
  <si>
    <t>Засов Гаражный ЗГ-400 черный в инд.упак.</t>
  </si>
  <si>
    <t>Петля-стрела ПС-210 полимер в ассорт</t>
  </si>
  <si>
    <t xml:space="preserve">Петля-стрела ПС-250 полимер в ассортименте </t>
  </si>
  <si>
    <t xml:space="preserve">Петля-стрела ПС-100 цинк под заказ </t>
  </si>
  <si>
    <t>Задвижка накладная ЗТ, цинк и жел.цинк</t>
  </si>
  <si>
    <t>Задвижка накладная ЗТ-1, цинк и жел.цинк</t>
  </si>
  <si>
    <t>Задвижка накладная  ЗТ-1 полимер белая</t>
  </si>
  <si>
    <t>Задвижка накладная ЗТ, полимер белая</t>
  </si>
  <si>
    <t>Задвижка накладная  ЗТ-2, цинк и жел.цинк</t>
  </si>
  <si>
    <t>Задвижка накладная ЗТ-2, полимер белая 50мм</t>
  </si>
  <si>
    <t>Задвижка накладная ЗТ-3 цинк, желтый цинк</t>
  </si>
  <si>
    <t>Задвижка накладная ЗТ-3 полимер белая</t>
  </si>
  <si>
    <t xml:space="preserve">Проушина 35х45 цинк  </t>
  </si>
  <si>
    <t>400*</t>
  </si>
  <si>
    <t>Ручка откидная Кунгур № 4 цинк новинка</t>
  </si>
  <si>
    <t xml:space="preserve">Ручка откидная цинк </t>
  </si>
  <si>
    <t>Ручка откидная № 2 цинк</t>
  </si>
  <si>
    <t>80*</t>
  </si>
  <si>
    <t>45*</t>
  </si>
  <si>
    <t>Задвижка дверная ЗД-02 полим Кунгур полый движок ПД</t>
  </si>
  <si>
    <t>Уголок крепежный усиленный 50х50х35х2,0 цинк</t>
  </si>
  <si>
    <t xml:space="preserve">Уголок крепежный 70х70х55х2,0 цинк </t>
  </si>
  <si>
    <t>Уголок крепежный усиленный 70х70х55х2,0 цинк</t>
  </si>
  <si>
    <t>Уголок крепежный усиленный 90х90х65х2,0 цинк</t>
  </si>
  <si>
    <t xml:space="preserve">Пластина крепежная 80х40х1,5 цинк </t>
  </si>
  <si>
    <t xml:space="preserve">Опора бруса 140х76х50х2,0 раскрытая цинк облегченная </t>
  </si>
  <si>
    <t xml:space="preserve">Опора бруса  140х76х100х2,0 закрытая цинк облегченная </t>
  </si>
  <si>
    <t xml:space="preserve">Пластина крепежная 100х35х2,0 цинк </t>
  </si>
  <si>
    <t>Петля гаражная 12х50 Китай</t>
  </si>
  <si>
    <t>Петля гаражная 14х70 с шаром б/п</t>
  </si>
  <si>
    <t>Петля гаражная 16х80 с шаром б/п</t>
  </si>
  <si>
    <t>Петля гаражная 16х90 с шаром б/п</t>
  </si>
  <si>
    <t>Петля гаражная 120х16 каплевидная б/п</t>
  </si>
  <si>
    <t>Петля гаражная 140х20 каплевидная с подшипником</t>
  </si>
  <si>
    <t>Петля гаражная 18х100 с шаром б/п</t>
  </si>
  <si>
    <t>Петля гаражная 20х100 с шаром б/п</t>
  </si>
  <si>
    <t>Петля гаражная 22х120 с шаром б/п</t>
  </si>
  <si>
    <t>Петля гаражная 22х140 с шаром б/п</t>
  </si>
  <si>
    <t>Петля гаражная 25х120 с шаром б/п</t>
  </si>
  <si>
    <t>Петля гаражная 25х140 с шаром б/п</t>
  </si>
  <si>
    <t>Петля гаражная 28х120 с шаром б/п</t>
  </si>
  <si>
    <t>Петля гаражная 28х140 с шаром б/п</t>
  </si>
  <si>
    <t>Петля гаражная 28х160 с шаром б/п</t>
  </si>
  <si>
    <t>Петля гаражная 30х140 с шаром б/п</t>
  </si>
  <si>
    <t>Петля гаражная 30х160 с шаром б/п</t>
  </si>
  <si>
    <t>Петля гаражная 32х140 с шаром б/п</t>
  </si>
  <si>
    <t>Петля гаражная 36х140 с шаром б/п</t>
  </si>
  <si>
    <t>Петля гаражная 36х160 с шаром б/п</t>
  </si>
  <si>
    <t>Петля гаражная 38х140 с шаром б/п</t>
  </si>
  <si>
    <t>Петля гаражная 40х140 с шаром б/п</t>
  </si>
  <si>
    <t>Петля гаражная 42х160 с шаром б/п</t>
  </si>
  <si>
    <t>Петля гаражная 40х200 с шаром б/п</t>
  </si>
  <si>
    <t>Петля гаражная 50х180 с шаром б/п</t>
  </si>
  <si>
    <t>Петля гаражная 50х200 с шаром б/п</t>
  </si>
  <si>
    <t>НОТЕДО Доводчик дверной ДС-150 до 160 кг коричневый,белый, бронза , серебро морозоустоичивый</t>
  </si>
  <si>
    <t>остаток 4</t>
  </si>
  <si>
    <t>Петля ввертная ПВВ-3  17-13-G золото</t>
  </si>
  <si>
    <t>Петля дверная 100х75х2,5 4ВВ матовое золото</t>
  </si>
  <si>
    <t>Петля дверная 100х75х2,5 АС медь блистер</t>
  </si>
  <si>
    <t>Петля гаражная 10х60 каплевидная с подшипником</t>
  </si>
  <si>
    <t>Петля гаражная 14х68 каплевидная с подшипником</t>
  </si>
  <si>
    <t>Петля гаражная 16х80 каплевидная с подшипником</t>
  </si>
  <si>
    <t>24*</t>
  </si>
  <si>
    <t>Петля гаражная 18х120 каплевидная с подшипником</t>
  </si>
  <si>
    <t>36*</t>
  </si>
  <si>
    <t>Петля гаражная 160х22 каплевидная с запр.шариком</t>
  </si>
  <si>
    <t>Петля гаражная 160х22 каплевидная с подшипником</t>
  </si>
  <si>
    <t>Петля гаражная 180х22 каплевидная с запр.шариком</t>
  </si>
  <si>
    <t>Петля гаражная 180х22 каплевидная с подшипником</t>
  </si>
  <si>
    <t>Петля гаражная 160х25 каплевидная с подшипником</t>
  </si>
  <si>
    <t>Петля-стрела ПС-130 полимер антик бронза, медь, серебро</t>
  </si>
  <si>
    <t>Петля-стрела ПС-160 полимер антик бронза, медь, серебро</t>
  </si>
  <si>
    <t>Ручка 2-х сторон.для теплиц пласт.серый/цинк</t>
  </si>
  <si>
    <t>Замок врезной ЗВ8-4.1 5 кл. б/руч Птимаш</t>
  </si>
  <si>
    <t>Петля гаражная 36х200 с шаром б/п</t>
  </si>
  <si>
    <t xml:space="preserve">Замок врезной  Стандарт 132/50 и 103/50 CP GP латунь хром с\ручк кл/кл  и к/верт </t>
  </si>
  <si>
    <t>Замок узкопрофильный 7011-20 СР хром АЛЛЮР</t>
  </si>
  <si>
    <t xml:space="preserve">Замок врезной Птимаш ЗВ9-4.08 хром, цвета в ассортименте
</t>
  </si>
  <si>
    <t xml:space="preserve">Замок врезной Птимаш ЗВ4-3.03 и ЗВ4-3.07 белый, цвета в ассортименте м/о 55 
</t>
  </si>
  <si>
    <t>Замок навесной 4505G с защитой от влаги, чугун/латунь</t>
  </si>
  <si>
    <t>Замок навесной 4506G с защитой от влаги, чугун/латунь</t>
  </si>
  <si>
    <t>Замок навесной 4507G с защитой от влаги, чугун/латунь</t>
  </si>
  <si>
    <t>Замок накладной Соболь ЗНС-3-2 (3 кл) б/о</t>
  </si>
  <si>
    <t xml:space="preserve">Замок накладной Соболь ЗНС-3-5 (5 кл) с ответкой </t>
  </si>
  <si>
    <t>Доводчик дверной DCTR15-60 (TDR-60) до 60кг AL алюминий (-35+45)</t>
  </si>
  <si>
    <t xml:space="preserve">Доводчик дверной пневматический Doorstop до 150 кг антик.серебро темн, антик медь, антик бронза 
</t>
  </si>
  <si>
    <t xml:space="preserve">Комплект ручек ЛДМ АГН-85.25.67-75 RAL8017 корич. с пружин. м/о 85 "под пальчики" 
</t>
  </si>
  <si>
    <t>Задвижка дверная Ньтва ЗГ-350 черный</t>
  </si>
  <si>
    <t>Задвижка дверная Ньтва ЗГ-550 черный</t>
  </si>
  <si>
    <t>Механизм F3 60мм, золото, хром 3 анг.кл/кл латунь/металл, SOLLER</t>
  </si>
  <si>
    <t>Механизм F3 60мм, золото, хром 3 перф.кл/кл латунь/металл, SOLLER</t>
  </si>
  <si>
    <t>Механизм F5 70мм, золото, хром 5 кл/вертушка латунь/металл, SOLLER</t>
  </si>
  <si>
    <t>Механизм AX102/70 (30+10+30) хром, золото анг кл/вертушка</t>
  </si>
  <si>
    <t xml:space="preserve">Механизм АХ202/70 (30х10х30) хром перф.кл/вертушка </t>
  </si>
  <si>
    <t>Механизм ZA200/70mm(35+10+25)СР хром 5перф.кл/кл</t>
  </si>
  <si>
    <t>Упор дверной 833 полусфера золото, хром, бронза, медь</t>
  </si>
  <si>
    <t>Ограничитель дверной УД-02 INOX нержавейка  и черный Зенит 85мм</t>
  </si>
  <si>
    <t>Ограничитель дверной УД-01 INOX нержавейка  и черный Зенит 50мм</t>
  </si>
  <si>
    <t>Комплект ручек на круглой планке  В комплекте разрезной квадрат 8х8 мм, 2 винтовые стяжки и крепежные шурупы. Цвет хром / матовый никель и золото/мат.золото</t>
  </si>
  <si>
    <t>Замок врезной Гардиан 100.11Т 4кл ЗЩ б/о без/накл м/о 85 мм  без/руч</t>
  </si>
  <si>
    <t xml:space="preserve">Замок врезной Гардиан 3211 под ц/м ЗЩ б/о б/накл м/о 85  тяжелый																</t>
  </si>
  <si>
    <t>Защелка дверная НД-002 хром, золото, никель, черная</t>
  </si>
  <si>
    <t>Механизм цилиндровый Z.I.60В-5K кл/верт. хром CP Стандарт</t>
  </si>
  <si>
    <t>Блокирующий замок DORF для пвх окон, с тросиком и ключом (2ключа), белый</t>
  </si>
  <si>
    <t>Ручка двухсторонняя, алюм., 4-х поз, белая, (1к - 10шт), (ГУ-40) АССИМЕТРИЧНАЯ</t>
  </si>
  <si>
    <t xml:space="preserve">Механизм AX102/80(35х10х35)мм кл/верт.хром СP																</t>
  </si>
  <si>
    <t xml:space="preserve">Механизм АХ202/100mm(40х10х50в)СР хром кл/верт																</t>
  </si>
  <si>
    <t xml:space="preserve">Механизм АZ202/60(25х10х25)мм кл/верт. хром СР ЦИНК 																</t>
  </si>
  <si>
    <t>Механизм АZ200/80(30х10х40)мм, перф.кл/кл хром СР</t>
  </si>
  <si>
    <t xml:space="preserve">Механизм AZ200/90(30х10х50)мм, перф.кл/кл хром СР																</t>
  </si>
  <si>
    <t xml:space="preserve">Замок врезной 1001 б/о б/накл Гардиан																</t>
  </si>
  <si>
    <t xml:space="preserve">Ручка оконная с ключом, штифт - 35, белая VICTORY закругленная																</t>
  </si>
  <si>
    <t xml:space="preserve">Ручка оконная с ключом, белая квадратная (SWH37)																</t>
  </si>
  <si>
    <t>Петля накладная  ПН5-60, цинк 1,2 мм</t>
  </si>
  <si>
    <t>Доводчик дверной Vanger DC-45-W белый</t>
  </si>
  <si>
    <t>остаток 16</t>
  </si>
  <si>
    <t>остаток 10</t>
  </si>
  <si>
    <t>Петля дверная 100Х70Х2,0 2ВВ латунь</t>
  </si>
  <si>
    <t xml:space="preserve">Петля дверная 100Х70Х2,0 2ВВ бронза, хром, медь, черная SOLLER  </t>
  </si>
  <si>
    <t>109,00р  до 438,00</t>
  </si>
  <si>
    <t xml:space="preserve">Петля-стрела ПС-250 полимер антик медь с вытяжкой </t>
  </si>
  <si>
    <t xml:space="preserve">ЗАМОК НАКИДНОЙ L-90мм цинк </t>
  </si>
  <si>
    <t xml:space="preserve">Механизм AX102/80(30х10х40в)мм кл/верт хром СР																</t>
  </si>
  <si>
    <t xml:space="preserve">Механизм AX202/80(40х10х30)мм кл/верт хром перфо																</t>
  </si>
  <si>
    <t>Замок навесной с длинной дужкой SOLLER 365-75L (75 мм)</t>
  </si>
  <si>
    <t>Оптовая продажа оконной и дверной фурнитуры              20 января 2025</t>
  </si>
  <si>
    <t>Механизм AZ100/100 mm (40х10х50) CP хром кл/кл</t>
  </si>
  <si>
    <t>Механизм AZ100/90mm (35х10х45) CP хром кл/кл</t>
  </si>
  <si>
    <t>Механизм AХ202/120 mm (55+10+55) CP хром перфо кл/верт</t>
  </si>
  <si>
    <t xml:space="preserve">Механизм цилиндровый F-01 85(30х10х45)мм, перф 5кл/кл золото Стандарт																</t>
  </si>
  <si>
    <t>Механизм цилиндровый F-01 90(30х10х50)мм, перф 5кл/кл золото Стандарт</t>
  </si>
  <si>
    <t>Механизм цилиндровый F-02 85(45х10х30)мм, перф 5кл/верт хром Стандарт</t>
  </si>
  <si>
    <t>Механизм цилиндровый MAX 85(45х10х30)мм, перф 5кл/верт мат.золото Стандарт</t>
  </si>
  <si>
    <t>Механизм цилиндровый MAX 85(30х10х45)мм, перф 5кл/кл мат.никель Стандарт</t>
  </si>
  <si>
    <t>Крючок-вешалка малый, Полимер белый и медь</t>
  </si>
  <si>
    <t>Механизм AZ102/100 mm (45х10х45) CP хром кл/кл</t>
  </si>
  <si>
    <t>Механизм AХ202/100 mm (45+10+45) CP хром перф. кл/верт</t>
  </si>
  <si>
    <t>Механизм AХ202/110 mm (50+10+50) CP хром перфо кл/верт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</si>
</sst>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р.&quot;"/>
    <numFmt numFmtId="165" formatCode="_-* #,##0.00&quot;р.&quot;_-;\-* #,##0.00&quot;р.&quot;_-;_-* \-??&quot;р.&quot;_-;_-@_-"/>
    <numFmt numFmtId="166" formatCode="_(\$* #,##0.00_);_(\$* \(#,##0.00\);_(\$* \-??_);_(@_)"/>
  </numFmts>
  <fonts count="54" x14ac:knownFonts="1">
    <font>
      <sz val="10"/>
      <name val="Arial"/>
      <charset val="204"/>
    </font>
    <font>
      <sz val="10"/>
      <name val="Verdana"/>
      <family val="2"/>
      <charset val="204"/>
    </font>
    <font>
      <b/>
      <i/>
      <sz val="20"/>
      <name val="Georgia"/>
      <family val="1"/>
      <charset val="204"/>
    </font>
    <font>
      <b/>
      <i/>
      <sz val="28"/>
      <name val="Georgia"/>
      <family val="1"/>
      <charset val="204"/>
    </font>
    <font>
      <b/>
      <i/>
      <u/>
      <sz val="28"/>
      <name val="Georgia"/>
      <family val="1"/>
      <charset val="204"/>
    </font>
    <font>
      <b/>
      <i/>
      <u/>
      <sz val="18"/>
      <name val="Georgia"/>
      <family val="1"/>
      <charset val="204"/>
    </font>
    <font>
      <sz val="9"/>
      <name val="Arial"/>
      <family val="2"/>
      <charset val="204"/>
    </font>
    <font>
      <i/>
      <sz val="26"/>
      <name val="Book Antiqua"/>
      <family val="1"/>
      <charset val="204"/>
    </font>
    <font>
      <i/>
      <sz val="16"/>
      <name val="Book Antiqua"/>
      <family val="1"/>
      <charset val="204"/>
    </font>
    <font>
      <i/>
      <sz val="22"/>
      <name val="Book Antiqua"/>
      <family val="1"/>
      <charset val="204"/>
    </font>
    <font>
      <i/>
      <sz val="10"/>
      <name val="Arial"/>
      <family val="2"/>
      <charset val="204"/>
    </font>
    <font>
      <b/>
      <i/>
      <sz val="12"/>
      <name val="Arial"/>
      <family val="2"/>
      <charset val="204"/>
    </font>
    <font>
      <b/>
      <sz val="28"/>
      <color indexed="10"/>
      <name val="Arial Black"/>
      <family val="2"/>
      <charset val="204"/>
    </font>
    <font>
      <sz val="10"/>
      <color indexed="10"/>
      <name val="Arial"/>
      <family val="2"/>
      <charset val="204"/>
    </font>
    <font>
      <b/>
      <sz val="26"/>
      <color indexed="8"/>
      <name val="Times New Roman"/>
      <family val="1"/>
      <charset val="204"/>
    </font>
    <font>
      <b/>
      <sz val="18"/>
      <color indexed="8"/>
      <name val="Verdana"/>
      <family val="2"/>
      <charset val="204"/>
    </font>
    <font>
      <sz val="16"/>
      <color indexed="8"/>
      <name val="Verdana"/>
      <family val="2"/>
      <charset val="204"/>
    </font>
    <font>
      <sz val="12"/>
      <color indexed="8"/>
      <name val="Verdana"/>
      <family val="2"/>
      <charset val="204"/>
    </font>
    <font>
      <sz val="16"/>
      <name val="Verdana"/>
      <family val="2"/>
      <charset val="204"/>
    </font>
    <font>
      <sz val="12"/>
      <name val="Verdana"/>
      <family val="2"/>
      <charset val="204"/>
    </font>
    <font>
      <b/>
      <sz val="12"/>
      <color indexed="10"/>
      <name val="Verdana"/>
      <family val="2"/>
      <charset val="204"/>
    </font>
    <font>
      <b/>
      <sz val="16"/>
      <color indexed="8"/>
      <name val="Bookman Old Style"/>
      <family val="1"/>
      <charset val="204"/>
    </font>
    <font>
      <b/>
      <sz val="12"/>
      <color indexed="8"/>
      <name val="Verdana"/>
      <family val="2"/>
      <charset val="204"/>
    </font>
    <font>
      <sz val="10"/>
      <color indexed="8"/>
      <name val="Arial"/>
      <family val="2"/>
      <charset val="204"/>
    </font>
    <font>
      <b/>
      <sz val="16"/>
      <color indexed="8"/>
      <name val="Verdana"/>
      <family val="2"/>
      <charset val="204"/>
    </font>
    <font>
      <b/>
      <sz val="12"/>
      <name val="Verdana"/>
      <family val="2"/>
      <charset val="204"/>
    </font>
    <font>
      <b/>
      <u/>
      <sz val="16"/>
      <color indexed="8"/>
      <name val="Verdana"/>
      <family val="2"/>
      <charset val="204"/>
    </font>
    <font>
      <b/>
      <u/>
      <sz val="12"/>
      <color indexed="8"/>
      <name val="Verdana"/>
      <family val="2"/>
      <charset val="204"/>
    </font>
    <font>
      <u/>
      <sz val="8"/>
      <color indexed="10"/>
      <name val="Verdana"/>
      <family val="2"/>
      <charset val="204"/>
    </font>
    <font>
      <sz val="9"/>
      <color indexed="10"/>
      <name val="Tahoma"/>
      <family val="2"/>
      <charset val="204"/>
    </font>
    <font>
      <b/>
      <sz val="12"/>
      <color indexed="8"/>
      <name val="Bookman Old Style"/>
      <family val="1"/>
      <charset val="204"/>
    </font>
    <font>
      <sz val="15"/>
      <color indexed="8"/>
      <name val="Verdana"/>
      <family val="2"/>
      <charset val="204"/>
    </font>
    <font>
      <b/>
      <sz val="10"/>
      <name val="Arial"/>
      <family val="2"/>
      <charset val="204"/>
    </font>
    <font>
      <b/>
      <sz val="16"/>
      <name val="Bookman Old Style"/>
      <family val="1"/>
      <charset val="204"/>
    </font>
    <font>
      <b/>
      <sz val="18"/>
      <name val="Bookman Old Style"/>
      <family val="1"/>
      <charset val="204"/>
    </font>
    <font>
      <b/>
      <sz val="16"/>
      <name val="Verdana"/>
      <family val="2"/>
      <charset val="204"/>
    </font>
    <font>
      <sz val="14"/>
      <color indexed="8"/>
      <name val="Arial"/>
      <family val="2"/>
      <charset val="204"/>
    </font>
    <font>
      <sz val="8"/>
      <color indexed="10"/>
      <name val="Arial"/>
      <family val="2"/>
      <charset val="204"/>
    </font>
    <font>
      <sz val="16"/>
      <color indexed="8"/>
      <name val="Verdana"/>
      <family val="2"/>
    </font>
    <font>
      <sz val="22"/>
      <color indexed="10"/>
      <name val="Bookman Old Style"/>
      <family val="1"/>
      <charset val="204"/>
    </font>
    <font>
      <sz val="12"/>
      <color indexed="10"/>
      <name val="Verdana"/>
      <family val="2"/>
      <charset val="204"/>
    </font>
    <font>
      <sz val="18"/>
      <color indexed="8"/>
      <name val="Verdana"/>
      <family val="2"/>
      <charset val="204"/>
    </font>
    <font>
      <b/>
      <sz val="18"/>
      <color indexed="8"/>
      <name val="Bookman Old Style"/>
      <family val="1"/>
      <charset val="204"/>
    </font>
    <font>
      <sz val="12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6"/>
      <color rgb="FFFF0000"/>
      <name val="Verdana"/>
      <family val="2"/>
      <charset val="204"/>
    </font>
    <font>
      <b/>
      <sz val="12"/>
      <color rgb="FFFF0000"/>
      <name val="Verdana"/>
      <family val="2"/>
      <charset val="204"/>
    </font>
    <font>
      <sz val="14"/>
      <color rgb="FFFFFF00"/>
      <name val="Calibri"/>
      <family val="2"/>
      <charset val="204"/>
    </font>
    <font>
      <sz val="8"/>
      <name val="Arial"/>
      <family val="2"/>
      <charset val="204"/>
    </font>
    <font>
      <sz val="14"/>
      <color indexed="8"/>
      <name val="Verdana"/>
      <family val="2"/>
      <charset val="204"/>
    </font>
    <font>
      <sz val="16"/>
      <color theme="1"/>
      <name val="Verdan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double">
        <color indexed="8"/>
      </right>
      <top style="medium">
        <color indexed="8"/>
      </top>
      <bottom/>
      <diagonal/>
    </border>
    <border>
      <left/>
      <right style="double">
        <color indexed="8"/>
      </right>
      <top/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/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6" fontId="44" fillId="0" borderId="0" applyFill="0" applyBorder="0" applyAlignment="0" applyProtection="0"/>
  </cellStyleXfs>
  <cellXfs count="466">
    <xf numFmtId="0" fontId="0" fillId="0" borderId="0" xfId="0"/>
    <xf numFmtId="0" fontId="0" fillId="0" borderId="0" xfId="0" applyBorder="1"/>
    <xf numFmtId="0" fontId="1" fillId="0" borderId="0" xfId="0" applyFont="1" applyFill="1" applyBorder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/>
    <xf numFmtId="0" fontId="0" fillId="0" borderId="3" xfId="0" applyFill="1" applyBorder="1"/>
    <xf numFmtId="0" fontId="5" fillId="0" borderId="0" xfId="0" applyFont="1" applyFill="1" applyBorder="1" applyAlignment="1"/>
    <xf numFmtId="0" fontId="8" fillId="0" borderId="0" xfId="0" applyFont="1" applyFill="1" applyBorder="1" applyAlignment="1"/>
    <xf numFmtId="0" fontId="10" fillId="0" borderId="0" xfId="0" applyFont="1" applyFill="1" applyBorder="1" applyAlignment="1"/>
    <xf numFmtId="0" fontId="10" fillId="0" borderId="0" xfId="0" applyFont="1" applyFill="1" applyBorder="1"/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center"/>
    </xf>
    <xf numFmtId="0" fontId="13" fillId="0" borderId="0" xfId="0" applyFont="1" applyFill="1" applyBorder="1"/>
    <xf numFmtId="0" fontId="14" fillId="0" borderId="4" xfId="0" applyFont="1" applyFill="1" applyBorder="1" applyAlignment="1" applyProtection="1">
      <alignment horizontal="center" vertical="center" wrapText="1"/>
    </xf>
    <xf numFmtId="164" fontId="15" fillId="0" borderId="5" xfId="0" applyNumberFormat="1" applyFont="1" applyFill="1" applyBorder="1" applyAlignment="1" applyProtection="1">
      <alignment horizontal="center" vertical="center" wrapText="1"/>
    </xf>
    <xf numFmtId="0" fontId="15" fillId="0" borderId="5" xfId="0" applyFont="1" applyFill="1" applyBorder="1" applyAlignment="1" applyProtection="1">
      <alignment horizontal="center" vertical="center" wrapText="1"/>
      <protection locked="0"/>
    </xf>
    <xf numFmtId="165" fontId="16" fillId="0" borderId="6" xfId="0" applyNumberFormat="1" applyFont="1" applyFill="1" applyBorder="1" applyAlignment="1" applyProtection="1">
      <alignment vertical="center"/>
      <protection locked="0"/>
    </xf>
    <xf numFmtId="164" fontId="16" fillId="0" borderId="7" xfId="0" applyNumberFormat="1" applyFont="1" applyFill="1" applyBorder="1" applyAlignment="1">
      <alignment horizontal="center" vertical="center"/>
    </xf>
    <xf numFmtId="164" fontId="16" fillId="2" borderId="7" xfId="0" applyNumberFormat="1" applyFont="1" applyFill="1" applyBorder="1" applyAlignment="1">
      <alignment horizontal="center" vertical="center"/>
    </xf>
    <xf numFmtId="164" fontId="16" fillId="2" borderId="7" xfId="0" applyNumberFormat="1" applyFont="1" applyFill="1" applyBorder="1" applyAlignment="1" applyProtection="1">
      <alignment horizontal="center" vertical="center"/>
      <protection locked="0"/>
    </xf>
    <xf numFmtId="0" fontId="17" fillId="2" borderId="6" xfId="0" applyFont="1" applyFill="1" applyBorder="1" applyAlignment="1" applyProtection="1">
      <alignment horizontal="center" vertical="center"/>
      <protection locked="0"/>
    </xf>
    <xf numFmtId="165" fontId="16" fillId="0" borderId="6" xfId="0" applyNumberFormat="1" applyFont="1" applyFill="1" applyBorder="1" applyAlignment="1" applyProtection="1">
      <alignment vertical="center" wrapText="1"/>
      <protection locked="0"/>
    </xf>
    <xf numFmtId="0" fontId="17" fillId="2" borderId="6" xfId="0" applyFont="1" applyFill="1" applyBorder="1" applyAlignment="1">
      <alignment horizontal="center" vertical="center"/>
    </xf>
    <xf numFmtId="164" fontId="16" fillId="0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/>
    <xf numFmtId="0" fontId="17" fillId="0" borderId="6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>
      <alignment horizontal="center"/>
    </xf>
    <xf numFmtId="165" fontId="18" fillId="0" borderId="6" xfId="0" applyNumberFormat="1" applyFont="1" applyFill="1" applyBorder="1" applyAlignment="1" applyProtection="1">
      <alignment vertical="center"/>
      <protection locked="0"/>
    </xf>
    <xf numFmtId="164" fontId="18" fillId="0" borderId="7" xfId="0" applyNumberFormat="1" applyFont="1" applyFill="1" applyBorder="1" applyAlignment="1">
      <alignment horizontal="center" vertical="center"/>
    </xf>
    <xf numFmtId="164" fontId="18" fillId="0" borderId="7" xfId="0" applyNumberFormat="1" applyFont="1" applyFill="1" applyBorder="1" applyAlignment="1" applyProtection="1">
      <alignment horizontal="center" vertical="center"/>
      <protection locked="0"/>
    </xf>
    <xf numFmtId="165" fontId="20" fillId="0" borderId="0" xfId="0" applyNumberFormat="1" applyFont="1" applyFill="1" applyBorder="1" applyAlignment="1" applyProtection="1">
      <alignment horizontal="left" vertical="center"/>
      <protection locked="0"/>
    </xf>
    <xf numFmtId="0" fontId="21" fillId="0" borderId="8" xfId="0" applyFont="1" applyFill="1" applyBorder="1" applyAlignment="1" applyProtection="1">
      <alignment horizontal="center" vertical="center" wrapText="1"/>
    </xf>
    <xf numFmtId="165" fontId="16" fillId="0" borderId="9" xfId="0" applyNumberFormat="1" applyFont="1" applyFill="1" applyBorder="1" applyAlignment="1" applyProtection="1">
      <alignment vertical="center" wrapText="1"/>
      <protection locked="0"/>
    </xf>
    <xf numFmtId="0" fontId="17" fillId="0" borderId="7" xfId="0" applyFont="1" applyFill="1" applyBorder="1" applyAlignment="1" applyProtection="1">
      <alignment horizontal="center" vertical="center"/>
      <protection locked="0"/>
    </xf>
    <xf numFmtId="165" fontId="22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/>
    <xf numFmtId="165" fontId="16" fillId="0" borderId="10" xfId="0" applyNumberFormat="1" applyFont="1" applyFill="1" applyBorder="1" applyAlignment="1" applyProtection="1">
      <alignment vertical="center" wrapText="1"/>
      <protection locked="0"/>
    </xf>
    <xf numFmtId="164" fontId="16" fillId="0" borderId="11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23" fillId="0" borderId="0" xfId="0" applyFont="1" applyBorder="1"/>
    <xf numFmtId="0" fontId="23" fillId="0" borderId="0" xfId="0" applyFont="1"/>
    <xf numFmtId="165" fontId="24" fillId="0" borderId="6" xfId="0" applyNumberFormat="1" applyFont="1" applyFill="1" applyBorder="1" applyAlignment="1" applyProtection="1">
      <alignment vertical="center"/>
      <protection locked="0"/>
    </xf>
    <xf numFmtId="0" fontId="17" fillId="0" borderId="12" xfId="0" applyFont="1" applyFill="1" applyBorder="1" applyAlignment="1" applyProtection="1">
      <alignment horizontal="center" vertical="center"/>
      <protection locked="0"/>
    </xf>
    <xf numFmtId="0" fontId="22" fillId="0" borderId="7" xfId="0" applyFont="1" applyFill="1" applyBorder="1" applyAlignment="1" applyProtection="1">
      <alignment horizontal="center" vertical="center"/>
      <protection locked="0"/>
    </xf>
    <xf numFmtId="0" fontId="17" fillId="0" borderId="13" xfId="0" applyFont="1" applyFill="1" applyBorder="1" applyAlignment="1" applyProtection="1">
      <alignment horizontal="center" vertical="center"/>
      <protection locked="0"/>
    </xf>
    <xf numFmtId="165" fontId="25" fillId="0" borderId="0" xfId="0" applyNumberFormat="1" applyFont="1" applyFill="1" applyBorder="1" applyAlignment="1" applyProtection="1">
      <alignment horizontal="left" vertical="center"/>
      <protection locked="0"/>
    </xf>
    <xf numFmtId="164" fontId="26" fillId="0" borderId="7" xfId="0" applyNumberFormat="1" applyFont="1" applyFill="1" applyBorder="1" applyAlignment="1">
      <alignment horizontal="center" vertical="center"/>
    </xf>
    <xf numFmtId="0" fontId="27" fillId="0" borderId="7" xfId="0" applyFont="1" applyFill="1" applyBorder="1" applyAlignment="1" applyProtection="1">
      <alignment horizontal="center" vertical="center"/>
      <protection locked="0"/>
    </xf>
    <xf numFmtId="164" fontId="16" fillId="0" borderId="14" xfId="0" applyNumberFormat="1" applyFont="1" applyFill="1" applyBorder="1" applyAlignment="1">
      <alignment horizontal="center" vertical="center"/>
    </xf>
    <xf numFmtId="0" fontId="28" fillId="0" borderId="0" xfId="0" applyFont="1" applyFill="1"/>
    <xf numFmtId="0" fontId="29" fillId="0" borderId="0" xfId="0" applyFont="1" applyFill="1" applyAlignment="1">
      <alignment horizontal="center"/>
    </xf>
    <xf numFmtId="164" fontId="16" fillId="0" borderId="15" xfId="0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/>
    </xf>
    <xf numFmtId="164" fontId="16" fillId="0" borderId="16" xfId="0" applyNumberFormat="1" applyFont="1" applyFill="1" applyBorder="1" applyAlignment="1">
      <alignment horizontal="center" vertical="center"/>
    </xf>
    <xf numFmtId="164" fontId="16" fillId="0" borderId="16" xfId="0" applyNumberFormat="1" applyFont="1" applyFill="1" applyBorder="1" applyAlignment="1" applyProtection="1">
      <alignment horizontal="center" vertical="center"/>
      <protection locked="0"/>
    </xf>
    <xf numFmtId="0" fontId="17" fillId="0" borderId="16" xfId="0" applyFont="1" applyFill="1" applyBorder="1" applyAlignment="1" applyProtection="1">
      <alignment horizontal="center" vertical="center"/>
      <protection locked="0"/>
    </xf>
    <xf numFmtId="164" fontId="16" fillId="0" borderId="5" xfId="0" applyNumberFormat="1" applyFont="1" applyFill="1" applyBorder="1" applyAlignment="1">
      <alignment horizontal="center" vertical="center"/>
    </xf>
    <xf numFmtId="164" fontId="16" fillId="0" borderId="5" xfId="0" applyNumberFormat="1" applyFont="1" applyFill="1" applyBorder="1" applyAlignment="1" applyProtection="1">
      <alignment horizontal="center" vertical="center"/>
      <protection locked="0"/>
    </xf>
    <xf numFmtId="0" fontId="30" fillId="0" borderId="17" xfId="0" applyFont="1" applyFill="1" applyBorder="1" applyAlignment="1" applyProtection="1">
      <alignment horizontal="center" vertical="center" wrapText="1"/>
    </xf>
    <xf numFmtId="164" fontId="16" fillId="0" borderId="12" xfId="0" applyNumberFormat="1" applyFont="1" applyFill="1" applyBorder="1" applyAlignment="1">
      <alignment horizontal="center" vertical="center"/>
    </xf>
    <xf numFmtId="164" fontId="16" fillId="0" borderId="12" xfId="0" applyNumberFormat="1" applyFont="1" applyFill="1" applyBorder="1" applyAlignment="1" applyProtection="1">
      <alignment horizontal="center" vertical="center"/>
      <protection locked="0"/>
    </xf>
    <xf numFmtId="0" fontId="30" fillId="0" borderId="4" xfId="0" applyFont="1" applyFill="1" applyBorder="1" applyAlignment="1" applyProtection="1">
      <alignment horizontal="center" vertical="center" wrapText="1"/>
    </xf>
    <xf numFmtId="0" fontId="17" fillId="2" borderId="7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/>
    <xf numFmtId="0" fontId="0" fillId="2" borderId="0" xfId="0" applyFill="1"/>
    <xf numFmtId="0" fontId="17" fillId="2" borderId="11" xfId="0" applyFont="1" applyFill="1" applyBorder="1" applyAlignment="1" applyProtection="1">
      <alignment horizontal="center" vertical="center"/>
      <protection locked="0"/>
    </xf>
    <xf numFmtId="0" fontId="17" fillId="0" borderId="18" xfId="0" applyFont="1" applyFill="1" applyBorder="1" applyAlignment="1" applyProtection="1">
      <alignment horizontal="center" vertical="center"/>
      <protection locked="0"/>
    </xf>
    <xf numFmtId="0" fontId="22" fillId="0" borderId="11" xfId="0" applyFont="1" applyFill="1" applyBorder="1" applyAlignment="1" applyProtection="1">
      <alignment horizontal="center" vertical="center"/>
      <protection locked="0"/>
    </xf>
    <xf numFmtId="0" fontId="33" fillId="0" borderId="8" xfId="0" applyFont="1" applyFill="1" applyBorder="1" applyAlignment="1" applyProtection="1">
      <alignment horizontal="center" vertical="center" wrapText="1"/>
    </xf>
    <xf numFmtId="0" fontId="33" fillId="0" borderId="4" xfId="0" applyFont="1" applyFill="1" applyBorder="1" applyAlignment="1" applyProtection="1">
      <alignment horizontal="center" vertical="center" wrapText="1"/>
    </xf>
    <xf numFmtId="165" fontId="18" fillId="0" borderId="9" xfId="0" applyNumberFormat="1" applyFont="1" applyFill="1" applyBorder="1" applyAlignment="1" applyProtection="1">
      <alignment vertical="center"/>
      <protection locked="0"/>
    </xf>
    <xf numFmtId="164" fontId="18" fillId="0" borderId="12" xfId="0" applyNumberFormat="1" applyFont="1" applyFill="1" applyBorder="1" applyAlignment="1" applyProtection="1">
      <alignment horizontal="center" vertical="center"/>
      <protection locked="0"/>
    </xf>
    <xf numFmtId="0" fontId="19" fillId="0" borderId="12" xfId="0" applyFont="1" applyFill="1" applyBorder="1" applyAlignment="1" applyProtection="1">
      <alignment horizontal="center" vertical="center"/>
      <protection locked="0"/>
    </xf>
    <xf numFmtId="0" fontId="19" fillId="0" borderId="7" xfId="0" applyFont="1" applyFill="1" applyBorder="1" applyAlignment="1" applyProtection="1">
      <alignment horizontal="center" vertical="center"/>
      <protection locked="0"/>
    </xf>
    <xf numFmtId="165" fontId="18" fillId="0" borderId="19" xfId="0" applyNumberFormat="1" applyFont="1" applyFill="1" applyBorder="1" applyAlignment="1" applyProtection="1">
      <alignment vertical="center"/>
      <protection locked="0"/>
    </xf>
    <xf numFmtId="164" fontId="18" fillId="0" borderId="16" xfId="0" applyNumberFormat="1" applyFont="1" applyFill="1" applyBorder="1" applyAlignment="1">
      <alignment horizontal="center" vertical="center"/>
    </xf>
    <xf numFmtId="164" fontId="18" fillId="0" borderId="20" xfId="0" applyNumberFormat="1" applyFont="1" applyFill="1" applyBorder="1" applyAlignment="1" applyProtection="1">
      <alignment horizontal="center" vertical="center"/>
      <protection locked="0"/>
    </xf>
    <xf numFmtId="0" fontId="19" fillId="0" borderId="16" xfId="0" applyFont="1" applyFill="1" applyBorder="1" applyAlignment="1" applyProtection="1">
      <alignment horizontal="center" vertical="center"/>
      <protection locked="0"/>
    </xf>
    <xf numFmtId="0" fontId="34" fillId="0" borderId="8" xfId="0" applyFont="1" applyFill="1" applyBorder="1" applyAlignment="1" applyProtection="1">
      <alignment horizontal="left" vertical="center" wrapText="1"/>
    </xf>
    <xf numFmtId="0" fontId="34" fillId="0" borderId="4" xfId="0" applyFont="1" applyFill="1" applyBorder="1" applyAlignment="1" applyProtection="1">
      <alignment horizontal="left" vertical="center" wrapText="1"/>
    </xf>
    <xf numFmtId="164" fontId="16" fillId="2" borderId="12" xfId="0" applyNumberFormat="1" applyFont="1" applyFill="1" applyBorder="1" applyAlignment="1" applyProtection="1">
      <alignment horizontal="center" vertical="center"/>
      <protection locked="0"/>
    </xf>
    <xf numFmtId="164" fontId="18" fillId="0" borderId="11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/>
    <xf numFmtId="0" fontId="36" fillId="0" borderId="0" xfId="0" applyFont="1" applyBorder="1"/>
    <xf numFmtId="0" fontId="36" fillId="0" borderId="0" xfId="0" applyFont="1"/>
    <xf numFmtId="165" fontId="16" fillId="2" borderId="6" xfId="0" applyNumberFormat="1" applyFont="1" applyFill="1" applyBorder="1" applyAlignment="1" applyProtection="1">
      <alignment vertical="center"/>
      <protection locked="0"/>
    </xf>
    <xf numFmtId="0" fontId="17" fillId="2" borderId="12" xfId="0" applyFont="1" applyFill="1" applyBorder="1" applyAlignment="1" applyProtection="1">
      <alignment horizontal="center" vertical="center"/>
      <protection locked="0"/>
    </xf>
    <xf numFmtId="0" fontId="37" fillId="0" borderId="0" xfId="0" applyFont="1" applyFill="1" applyBorder="1"/>
    <xf numFmtId="164" fontId="18" fillId="0" borderId="11" xfId="0" applyNumberFormat="1" applyFont="1" applyFill="1" applyBorder="1" applyAlignment="1" applyProtection="1">
      <alignment horizontal="center" vertical="center"/>
      <protection locked="0"/>
    </xf>
    <xf numFmtId="0" fontId="14" fillId="0" borderId="17" xfId="0" applyFont="1" applyFill="1" applyBorder="1" applyAlignment="1" applyProtection="1">
      <alignment horizontal="center" vertical="center" wrapText="1"/>
    </xf>
    <xf numFmtId="164" fontId="15" fillId="0" borderId="20" xfId="0" applyNumberFormat="1" applyFont="1" applyFill="1" applyBorder="1" applyAlignment="1" applyProtection="1">
      <alignment horizontal="center" vertical="center" wrapText="1"/>
    </xf>
    <xf numFmtId="0" fontId="15" fillId="0" borderId="20" xfId="0" applyFont="1" applyFill="1" applyBorder="1" applyAlignment="1" applyProtection="1">
      <alignment horizontal="center" vertical="center" wrapText="1"/>
      <protection locked="0"/>
    </xf>
    <xf numFmtId="165" fontId="16" fillId="0" borderId="10" xfId="0" applyNumberFormat="1" applyFont="1" applyFill="1" applyBorder="1" applyAlignment="1" applyProtection="1">
      <alignment vertical="center"/>
      <protection locked="0"/>
    </xf>
    <xf numFmtId="165" fontId="16" fillId="0" borderId="2" xfId="0" applyNumberFormat="1" applyFont="1" applyFill="1" applyBorder="1" applyAlignment="1" applyProtection="1">
      <alignment vertical="center" wrapText="1"/>
      <protection locked="0"/>
    </xf>
    <xf numFmtId="0" fontId="17" fillId="0" borderId="9" xfId="0" applyFont="1" applyFill="1" applyBorder="1" applyAlignment="1" applyProtection="1">
      <alignment horizontal="center" vertical="center"/>
      <protection locked="0"/>
    </xf>
    <xf numFmtId="0" fontId="0" fillId="2" borderId="0" xfId="0" applyFill="1" applyBorder="1"/>
    <xf numFmtId="0" fontId="22" fillId="0" borderId="18" xfId="0" applyFont="1" applyFill="1" applyBorder="1" applyAlignment="1" applyProtection="1">
      <alignment horizontal="center" vertical="center" wrapText="1"/>
      <protection locked="0"/>
    </xf>
    <xf numFmtId="0" fontId="17" fillId="0" borderId="2" xfId="0" applyFont="1" applyFill="1" applyBorder="1" applyAlignment="1" applyProtection="1">
      <alignment horizontal="center" vertical="center"/>
      <protection locked="0"/>
    </xf>
    <xf numFmtId="0" fontId="40" fillId="0" borderId="16" xfId="0" applyFont="1" applyFill="1" applyBorder="1" applyAlignment="1" applyProtection="1">
      <alignment horizontal="center" vertical="center"/>
      <protection locked="0"/>
    </xf>
    <xf numFmtId="0" fontId="43" fillId="0" borderId="4" xfId="0" applyFont="1" applyFill="1" applyBorder="1" applyAlignment="1">
      <alignment horizontal="center"/>
    </xf>
    <xf numFmtId="164" fontId="16" fillId="0" borderId="21" xfId="0" applyNumberFormat="1" applyFont="1" applyFill="1" applyBorder="1" applyAlignment="1">
      <alignment horizontal="center" vertical="center"/>
    </xf>
    <xf numFmtId="164" fontId="16" fillId="0" borderId="11" xfId="0" applyNumberFormat="1" applyFont="1" applyFill="1" applyBorder="1" applyAlignment="1" applyProtection="1">
      <alignment horizontal="center" vertical="center"/>
      <protection locked="0"/>
    </xf>
    <xf numFmtId="0" fontId="17" fillId="0" borderId="1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>
      <alignment horizontal="center"/>
    </xf>
    <xf numFmtId="0" fontId="0" fillId="0" borderId="0" xfId="0" applyBorder="1" applyAlignment="1">
      <alignment horizontal="center"/>
    </xf>
    <xf numFmtId="165" fontId="16" fillId="0" borderId="9" xfId="0" applyNumberFormat="1" applyFont="1" applyFill="1" applyBorder="1" applyAlignment="1" applyProtection="1">
      <alignment vertical="center"/>
      <protection locked="0"/>
    </xf>
    <xf numFmtId="164" fontId="48" fillId="0" borderId="7" xfId="0" applyNumberFormat="1" applyFont="1" applyFill="1" applyBorder="1" applyAlignment="1">
      <alignment horizontal="center" vertical="center"/>
    </xf>
    <xf numFmtId="164" fontId="48" fillId="0" borderId="7" xfId="0" applyNumberFormat="1" applyFont="1" applyFill="1" applyBorder="1" applyAlignment="1" applyProtection="1">
      <alignment horizontal="center" vertical="center"/>
      <protection locked="0"/>
    </xf>
    <xf numFmtId="0" fontId="49" fillId="0" borderId="11" xfId="0" applyFont="1" applyFill="1" applyBorder="1" applyAlignment="1" applyProtection="1">
      <alignment horizontal="center" vertical="center" wrapText="1"/>
      <protection locked="0"/>
    </xf>
    <xf numFmtId="0" fontId="50" fillId="0" borderId="0" xfId="0" applyFont="1" applyAlignment="1">
      <alignment horizontal="left" readingOrder="1"/>
    </xf>
    <xf numFmtId="0" fontId="14" fillId="0" borderId="22" xfId="0" applyFont="1" applyFill="1" applyBorder="1" applyAlignment="1" applyProtection="1">
      <alignment horizontal="center" vertical="center" wrapText="1"/>
    </xf>
    <xf numFmtId="164" fontId="15" fillId="0" borderId="23" xfId="0" applyNumberFormat="1" applyFont="1" applyFill="1" applyBorder="1" applyAlignment="1" applyProtection="1">
      <alignment horizontal="center" vertical="center" wrapText="1"/>
    </xf>
    <xf numFmtId="0" fontId="15" fillId="0" borderId="23" xfId="0" applyFont="1" applyFill="1" applyBorder="1" applyAlignment="1" applyProtection="1">
      <alignment horizontal="center" vertical="center" wrapText="1"/>
      <protection locked="0"/>
    </xf>
    <xf numFmtId="0" fontId="17" fillId="2" borderId="9" xfId="0" applyFont="1" applyFill="1" applyBorder="1" applyAlignment="1">
      <alignment horizontal="center" vertical="center"/>
    </xf>
    <xf numFmtId="165" fontId="16" fillId="0" borderId="24" xfId="0" applyNumberFormat="1" applyFont="1" applyFill="1" applyBorder="1" applyAlignment="1" applyProtection="1">
      <alignment vertical="center"/>
      <protection locked="0"/>
    </xf>
    <xf numFmtId="164" fontId="16" fillId="0" borderId="25" xfId="0" applyNumberFormat="1" applyFont="1" applyFill="1" applyBorder="1" applyAlignment="1">
      <alignment horizontal="center" vertical="center"/>
    </xf>
    <xf numFmtId="0" fontId="17" fillId="0" borderId="26" xfId="0" applyFont="1" applyFill="1" applyBorder="1" applyAlignment="1" applyProtection="1">
      <alignment horizontal="center" vertical="center"/>
      <protection locked="0"/>
    </xf>
    <xf numFmtId="0" fontId="17" fillId="0" borderId="27" xfId="0" applyFont="1" applyFill="1" applyBorder="1" applyAlignment="1" applyProtection="1">
      <alignment horizontal="center" vertical="center"/>
      <protection locked="0"/>
    </xf>
    <xf numFmtId="165" fontId="16" fillId="0" borderId="28" xfId="0" applyNumberFormat="1" applyFont="1" applyFill="1" applyBorder="1" applyAlignment="1" applyProtection="1">
      <alignment vertical="center" wrapText="1"/>
      <protection locked="0"/>
    </xf>
    <xf numFmtId="164" fontId="16" fillId="0" borderId="29" xfId="0" applyNumberFormat="1" applyFont="1" applyFill="1" applyBorder="1" applyAlignment="1">
      <alignment horizontal="center" vertical="center"/>
    </xf>
    <xf numFmtId="164" fontId="16" fillId="0" borderId="29" xfId="0" applyNumberFormat="1" applyFont="1" applyFill="1" applyBorder="1" applyAlignment="1" applyProtection="1">
      <alignment horizontal="center" vertical="center"/>
      <protection locked="0"/>
    </xf>
    <xf numFmtId="0" fontId="17" fillId="0" borderId="30" xfId="0" applyFont="1" applyFill="1" applyBorder="1" applyAlignment="1" applyProtection="1">
      <alignment horizontal="center" vertical="center"/>
      <protection locked="0"/>
    </xf>
    <xf numFmtId="164" fontId="16" fillId="2" borderId="25" xfId="0" applyNumberFormat="1" applyFont="1" applyFill="1" applyBorder="1" applyAlignment="1">
      <alignment horizontal="center" vertical="center"/>
    </xf>
    <xf numFmtId="164" fontId="16" fillId="2" borderId="31" xfId="0" applyNumberFormat="1" applyFont="1" applyFill="1" applyBorder="1" applyAlignment="1" applyProtection="1">
      <alignment horizontal="center" vertical="center"/>
      <protection locked="0"/>
    </xf>
    <xf numFmtId="164" fontId="16" fillId="2" borderId="32" xfId="0" applyNumberFormat="1" applyFont="1" applyFill="1" applyBorder="1" applyAlignment="1" applyProtection="1">
      <alignment horizontal="center" vertical="center"/>
      <protection locked="0"/>
    </xf>
    <xf numFmtId="164" fontId="16" fillId="0" borderId="33" xfId="0" applyNumberFormat="1" applyFont="1" applyFill="1" applyBorder="1" applyAlignment="1" applyProtection="1">
      <alignment horizontal="center" vertical="center"/>
      <protection locked="0"/>
    </xf>
    <xf numFmtId="0" fontId="17" fillId="0" borderId="10" xfId="0" applyFont="1" applyFill="1" applyBorder="1" applyAlignment="1">
      <alignment horizontal="center" vertical="center"/>
    </xf>
    <xf numFmtId="164" fontId="16" fillId="0" borderId="25" xfId="0" applyNumberFormat="1" applyFont="1" applyFill="1" applyBorder="1" applyAlignment="1" applyProtection="1">
      <alignment horizontal="center" vertical="center"/>
      <protection locked="0"/>
    </xf>
    <xf numFmtId="0" fontId="0" fillId="3" borderId="0" xfId="0" applyFill="1" applyBorder="1"/>
    <xf numFmtId="0" fontId="6" fillId="3" borderId="0" xfId="0" applyFont="1" applyFill="1" applyBorder="1"/>
    <xf numFmtId="0" fontId="11" fillId="3" borderId="0" xfId="0" applyFont="1" applyFill="1" applyBorder="1" applyAlignment="1"/>
    <xf numFmtId="0" fontId="11" fillId="3" borderId="2" xfId="0" applyFont="1" applyFill="1" applyBorder="1" applyAlignment="1"/>
    <xf numFmtId="165" fontId="18" fillId="0" borderId="24" xfId="0" applyNumberFormat="1" applyFont="1" applyFill="1" applyBorder="1" applyAlignment="1" applyProtection="1">
      <alignment vertical="center"/>
      <protection locked="0"/>
    </xf>
    <xf numFmtId="164" fontId="18" fillId="0" borderId="25" xfId="0" applyNumberFormat="1" applyFont="1" applyFill="1" applyBorder="1" applyAlignment="1">
      <alignment horizontal="center" vertical="center"/>
    </xf>
    <xf numFmtId="164" fontId="18" fillId="0" borderId="25" xfId="0" applyNumberFormat="1" applyFont="1" applyFill="1" applyBorder="1" applyAlignment="1" applyProtection="1">
      <alignment horizontal="center" vertical="center"/>
      <protection locked="0"/>
    </xf>
    <xf numFmtId="0" fontId="19" fillId="0" borderId="26" xfId="0" applyFont="1" applyFill="1" applyBorder="1" applyAlignment="1" applyProtection="1">
      <alignment horizontal="center" vertical="center"/>
      <protection locked="0"/>
    </xf>
    <xf numFmtId="165" fontId="16" fillId="0" borderId="28" xfId="0" applyNumberFormat="1" applyFont="1" applyFill="1" applyBorder="1" applyAlignment="1" applyProtection="1">
      <alignment vertical="center"/>
      <protection locked="0"/>
    </xf>
    <xf numFmtId="0" fontId="29" fillId="0" borderId="34" xfId="0" applyFont="1" applyFill="1" applyBorder="1"/>
    <xf numFmtId="165" fontId="16" fillId="0" borderId="34" xfId="0" applyNumberFormat="1" applyFont="1" applyFill="1" applyBorder="1" applyAlignment="1" applyProtection="1">
      <alignment vertical="center" wrapText="1"/>
      <protection locked="0"/>
    </xf>
    <xf numFmtId="164" fontId="16" fillId="0" borderId="34" xfId="0" applyNumberFormat="1" applyFont="1" applyFill="1" applyBorder="1" applyAlignment="1">
      <alignment horizontal="center" vertical="center"/>
    </xf>
    <xf numFmtId="164" fontId="16" fillId="0" borderId="34" xfId="0" applyNumberFormat="1" applyFont="1" applyFill="1" applyBorder="1" applyAlignment="1">
      <alignment horizontal="center" vertical="center" wrapText="1"/>
    </xf>
    <xf numFmtId="0" fontId="17" fillId="0" borderId="34" xfId="0" applyFont="1" applyFill="1" applyBorder="1" applyAlignment="1" applyProtection="1">
      <alignment horizontal="center" vertical="center"/>
      <protection locked="0"/>
    </xf>
    <xf numFmtId="0" fontId="13" fillId="0" borderId="34" xfId="0" applyFont="1" applyFill="1" applyBorder="1"/>
    <xf numFmtId="165" fontId="16" fillId="0" borderId="34" xfId="0" applyNumberFormat="1" applyFont="1" applyFill="1" applyBorder="1" applyAlignment="1" applyProtection="1">
      <alignment vertical="center"/>
      <protection locked="0"/>
    </xf>
    <xf numFmtId="0" fontId="0" fillId="0" borderId="34" xfId="0" applyFont="1" applyBorder="1"/>
    <xf numFmtId="164" fontId="16" fillId="4" borderId="7" xfId="0" applyNumberFormat="1" applyFont="1" applyFill="1" applyBorder="1" applyAlignment="1">
      <alignment horizontal="center" vertical="center"/>
    </xf>
    <xf numFmtId="164" fontId="16" fillId="4" borderId="12" xfId="0" applyNumberFormat="1" applyFont="1" applyFill="1" applyBorder="1" applyAlignment="1">
      <alignment horizontal="center" vertical="center"/>
    </xf>
    <xf numFmtId="164" fontId="16" fillId="0" borderId="6" xfId="0" applyNumberFormat="1" applyFont="1" applyFill="1" applyBorder="1" applyAlignment="1">
      <alignment horizontal="center" vertical="center"/>
    </xf>
    <xf numFmtId="165" fontId="16" fillId="0" borderId="26" xfId="0" applyNumberFormat="1" applyFont="1" applyFill="1" applyBorder="1" applyAlignment="1" applyProtection="1">
      <alignment vertical="center"/>
      <protection locked="0"/>
    </xf>
    <xf numFmtId="165" fontId="16" fillId="0" borderId="30" xfId="0" applyNumberFormat="1" applyFont="1" applyFill="1" applyBorder="1" applyAlignment="1" applyProtection="1">
      <alignment vertical="center"/>
      <protection locked="0"/>
    </xf>
    <xf numFmtId="0" fontId="0" fillId="0" borderId="34" xfId="0" applyBorder="1"/>
    <xf numFmtId="164" fontId="16" fillId="0" borderId="9" xfId="0" applyNumberFormat="1" applyFont="1" applyFill="1" applyBorder="1" applyAlignment="1">
      <alignment horizontal="center" vertical="center"/>
    </xf>
    <xf numFmtId="0" fontId="0" fillId="0" borderId="35" xfId="0" applyBorder="1"/>
    <xf numFmtId="165" fontId="38" fillId="0" borderId="26" xfId="0" applyNumberFormat="1" applyFont="1" applyFill="1" applyBorder="1" applyAlignment="1" applyProtection="1">
      <alignment vertical="center"/>
      <protection locked="0"/>
    </xf>
    <xf numFmtId="165" fontId="38" fillId="0" borderId="27" xfId="0" applyNumberFormat="1" applyFont="1" applyFill="1" applyBorder="1" applyAlignment="1" applyProtection="1">
      <alignment vertical="center"/>
      <protection locked="0"/>
    </xf>
    <xf numFmtId="165" fontId="38" fillId="0" borderId="30" xfId="0" applyNumberFormat="1" applyFont="1" applyFill="1" applyBorder="1" applyAlignment="1" applyProtection="1">
      <alignment vertical="center"/>
      <protection locked="0"/>
    </xf>
    <xf numFmtId="165" fontId="16" fillId="0" borderId="36" xfId="0" applyNumberFormat="1" applyFont="1" applyFill="1" applyBorder="1" applyAlignment="1" applyProtection="1">
      <alignment vertical="center"/>
      <protection locked="0"/>
    </xf>
    <xf numFmtId="165" fontId="16" fillId="0" borderId="37" xfId="0" applyNumberFormat="1" applyFont="1" applyFill="1" applyBorder="1" applyAlignment="1" applyProtection="1">
      <alignment vertical="center"/>
      <protection locked="0"/>
    </xf>
    <xf numFmtId="165" fontId="16" fillId="0" borderId="38" xfId="0" applyNumberFormat="1" applyFont="1" applyFill="1" applyBorder="1" applyAlignment="1" applyProtection="1">
      <alignment vertical="center"/>
      <protection locked="0"/>
    </xf>
    <xf numFmtId="0" fontId="28" fillId="0" borderId="34" xfId="0" applyFont="1" applyFill="1" applyBorder="1"/>
    <xf numFmtId="0" fontId="14" fillId="0" borderId="2" xfId="0" applyFont="1" applyFill="1" applyBorder="1" applyAlignment="1" applyProtection="1">
      <alignment horizontal="center" vertical="center" wrapText="1"/>
    </xf>
    <xf numFmtId="165" fontId="16" fillId="0" borderId="36" xfId="0" applyNumberFormat="1" applyFont="1" applyFill="1" applyBorder="1" applyAlignment="1" applyProtection="1">
      <alignment vertical="center" wrapText="1"/>
      <protection locked="0"/>
    </xf>
    <xf numFmtId="165" fontId="16" fillId="0" borderId="37" xfId="0" applyNumberFormat="1" applyFont="1" applyFill="1" applyBorder="1" applyAlignment="1" applyProtection="1">
      <alignment vertical="center" wrapText="1"/>
      <protection locked="0"/>
    </xf>
    <xf numFmtId="165" fontId="16" fillId="0" borderId="38" xfId="0" applyNumberFormat="1" applyFont="1" applyFill="1" applyBorder="1" applyAlignment="1" applyProtection="1">
      <alignment vertical="center" wrapText="1"/>
      <protection locked="0"/>
    </xf>
    <xf numFmtId="164" fontId="16" fillId="0" borderId="10" xfId="0" applyNumberFormat="1" applyFont="1" applyFill="1" applyBorder="1" applyAlignment="1">
      <alignment horizontal="center" vertical="center"/>
    </xf>
    <xf numFmtId="165" fontId="16" fillId="0" borderId="2" xfId="0" applyNumberFormat="1" applyFont="1" applyFill="1" applyBorder="1" applyAlignment="1" applyProtection="1">
      <alignment vertical="center"/>
      <protection locked="0"/>
    </xf>
    <xf numFmtId="0" fontId="13" fillId="0" borderId="39" xfId="0" applyFont="1" applyFill="1" applyBorder="1"/>
    <xf numFmtId="0" fontId="37" fillId="0" borderId="34" xfId="0" applyFont="1" applyFill="1" applyBorder="1"/>
    <xf numFmtId="164" fontId="24" fillId="0" borderId="6" xfId="0" applyNumberFormat="1" applyFont="1" applyFill="1" applyBorder="1" applyAlignment="1">
      <alignment horizontal="center" vertical="center"/>
    </xf>
    <xf numFmtId="165" fontId="24" fillId="0" borderId="34" xfId="0" applyNumberFormat="1" applyFont="1" applyFill="1" applyBorder="1" applyAlignment="1" applyProtection="1">
      <alignment vertical="center"/>
      <protection locked="0"/>
    </xf>
    <xf numFmtId="164" fontId="18" fillId="0" borderId="6" xfId="0" applyNumberFormat="1" applyFont="1" applyFill="1" applyBorder="1" applyAlignment="1">
      <alignment horizontal="center" vertical="center"/>
    </xf>
    <xf numFmtId="165" fontId="18" fillId="0" borderId="34" xfId="0" applyNumberFormat="1" applyFont="1" applyFill="1" applyBorder="1" applyAlignment="1" applyProtection="1">
      <alignment vertical="center"/>
      <protection locked="0"/>
    </xf>
    <xf numFmtId="164" fontId="18" fillId="0" borderId="10" xfId="0" applyNumberFormat="1" applyFont="1" applyFill="1" applyBorder="1" applyAlignment="1">
      <alignment horizontal="center" vertical="center"/>
    </xf>
    <xf numFmtId="165" fontId="18" fillId="0" borderId="34" xfId="0" applyNumberFormat="1" applyFont="1" applyFill="1" applyBorder="1" applyAlignment="1" applyProtection="1">
      <alignment vertical="center" wrapText="1"/>
      <protection locked="0"/>
    </xf>
    <xf numFmtId="164" fontId="16" fillId="2" borderId="6" xfId="0" applyNumberFormat="1" applyFont="1" applyFill="1" applyBorder="1" applyAlignment="1">
      <alignment horizontal="center" vertical="center"/>
    </xf>
    <xf numFmtId="165" fontId="16" fillId="2" borderId="34" xfId="0" applyNumberFormat="1" applyFont="1" applyFill="1" applyBorder="1" applyAlignment="1" applyProtection="1">
      <alignment vertical="center" wrapText="1"/>
      <protection locked="0"/>
    </xf>
    <xf numFmtId="164" fontId="35" fillId="0" borderId="10" xfId="0" applyNumberFormat="1" applyFont="1" applyFill="1" applyBorder="1" applyAlignment="1">
      <alignment horizontal="center" vertical="center"/>
    </xf>
    <xf numFmtId="165" fontId="18" fillId="0" borderId="36" xfId="0" applyNumberFormat="1" applyFont="1" applyFill="1" applyBorder="1" applyAlignment="1" applyProtection="1">
      <alignment vertical="center"/>
      <protection locked="0"/>
    </xf>
    <xf numFmtId="165" fontId="18" fillId="0" borderId="40" xfId="0" applyNumberFormat="1" applyFont="1" applyFill="1" applyBorder="1" applyAlignment="1" applyProtection="1">
      <alignment vertical="center" wrapText="1"/>
      <protection locked="0"/>
    </xf>
    <xf numFmtId="165" fontId="35" fillId="0" borderId="38" xfId="0" applyNumberFormat="1" applyFont="1" applyFill="1" applyBorder="1" applyAlignment="1" applyProtection="1">
      <alignment vertical="center" wrapText="1"/>
      <protection locked="0"/>
    </xf>
    <xf numFmtId="0" fontId="34" fillId="0" borderId="41" xfId="0" applyFont="1" applyFill="1" applyBorder="1" applyAlignment="1" applyProtection="1">
      <alignment horizontal="left" vertical="center" wrapText="1"/>
    </xf>
    <xf numFmtId="165" fontId="16" fillId="0" borderId="24" xfId="0" applyNumberFormat="1" applyFont="1" applyFill="1" applyBorder="1" applyAlignment="1" applyProtection="1">
      <alignment vertical="center" wrapText="1"/>
      <protection locked="0"/>
    </xf>
    <xf numFmtId="165" fontId="16" fillId="0" borderId="42" xfId="0" applyNumberFormat="1" applyFont="1" applyFill="1" applyBorder="1" applyAlignment="1" applyProtection="1">
      <alignment vertical="center" wrapText="1"/>
      <protection locked="0"/>
    </xf>
    <xf numFmtId="165" fontId="22" fillId="0" borderId="34" xfId="0" applyNumberFormat="1" applyFont="1" applyFill="1" applyBorder="1" applyAlignment="1" applyProtection="1">
      <alignment vertical="center"/>
      <protection locked="0"/>
    </xf>
    <xf numFmtId="0" fontId="0" fillId="0" borderId="34" xfId="0" applyFill="1" applyBorder="1"/>
    <xf numFmtId="165" fontId="24" fillId="0" borderId="38" xfId="0" applyNumberFormat="1" applyFont="1" applyFill="1" applyBorder="1" applyAlignment="1" applyProtection="1">
      <alignment vertical="center"/>
      <protection locked="0"/>
    </xf>
    <xf numFmtId="165" fontId="24" fillId="0" borderId="34" xfId="0" applyNumberFormat="1" applyFont="1" applyFill="1" applyBorder="1" applyAlignment="1" applyProtection="1">
      <alignment vertical="center" wrapText="1"/>
      <protection locked="0"/>
    </xf>
    <xf numFmtId="165" fontId="24" fillId="0" borderId="37" xfId="0" applyNumberFormat="1" applyFont="1" applyFill="1" applyBorder="1" applyAlignment="1" applyProtection="1">
      <alignment vertical="center"/>
      <protection locked="0"/>
    </xf>
    <xf numFmtId="0" fontId="17" fillId="0" borderId="7" xfId="0" applyFont="1" applyFill="1" applyBorder="1" applyAlignment="1" applyProtection="1">
      <alignment horizontal="center" vertical="center" wrapText="1"/>
      <protection locked="0"/>
    </xf>
    <xf numFmtId="0" fontId="13" fillId="0" borderId="34" xfId="0" applyFont="1" applyFill="1" applyBorder="1" applyAlignment="1">
      <alignment horizontal="center"/>
    </xf>
    <xf numFmtId="164" fontId="26" fillId="0" borderId="6" xfId="0" applyNumberFormat="1" applyFont="1" applyFill="1" applyBorder="1" applyAlignment="1">
      <alignment horizontal="center" vertical="center"/>
    </xf>
    <xf numFmtId="165" fontId="26" fillId="0" borderId="34" xfId="0" applyNumberFormat="1" applyFont="1" applyFill="1" applyBorder="1" applyAlignment="1" applyProtection="1">
      <alignment vertical="center"/>
      <protection locked="0"/>
    </xf>
    <xf numFmtId="164" fontId="16" fillId="0" borderId="43" xfId="0" applyNumberFormat="1" applyFont="1" applyFill="1" applyBorder="1" applyAlignment="1">
      <alignment horizontal="center" vertical="center"/>
    </xf>
    <xf numFmtId="0" fontId="0" fillId="2" borderId="34" xfId="0" applyFill="1" applyBorder="1"/>
    <xf numFmtId="165" fontId="16" fillId="0" borderId="42" xfId="0" applyNumberFormat="1" applyFont="1" applyFill="1" applyBorder="1" applyAlignment="1" applyProtection="1">
      <alignment vertical="center"/>
      <protection locked="0"/>
    </xf>
    <xf numFmtId="165" fontId="24" fillId="0" borderId="10" xfId="0" applyNumberFormat="1" applyFont="1" applyFill="1" applyBorder="1" applyAlignment="1" applyProtection="1">
      <alignment vertical="center"/>
      <protection locked="0"/>
    </xf>
    <xf numFmtId="164" fontId="16" fillId="0" borderId="9" xfId="0" applyNumberFormat="1" applyFont="1" applyFill="1" applyBorder="1" applyAlignment="1" applyProtection="1">
      <alignment horizontal="left" vertical="center"/>
      <protection locked="0"/>
    </xf>
    <xf numFmtId="164" fontId="16" fillId="0" borderId="28" xfId="0" applyNumberFormat="1" applyFont="1" applyFill="1" applyBorder="1" applyAlignment="1" applyProtection="1">
      <alignment horizontal="left" vertical="center"/>
      <protection locked="0"/>
    </xf>
    <xf numFmtId="0" fontId="45" fillId="0" borderId="34" xfId="0" applyFont="1" applyBorder="1"/>
    <xf numFmtId="165" fontId="16" fillId="2" borderId="10" xfId="0" applyNumberFormat="1" applyFont="1" applyFill="1" applyBorder="1" applyAlignment="1" applyProtection="1">
      <alignment vertical="center"/>
      <protection locked="0"/>
    </xf>
    <xf numFmtId="0" fontId="13" fillId="0" borderId="34" xfId="0" applyFont="1" applyFill="1" applyBorder="1" applyAlignment="1">
      <alignment horizontal="left"/>
    </xf>
    <xf numFmtId="164" fontId="16" fillId="0" borderId="6" xfId="0" applyNumberFormat="1" applyFont="1" applyFill="1" applyBorder="1" applyAlignment="1" applyProtection="1">
      <alignment horizontal="center" vertical="center"/>
      <protection locked="0"/>
    </xf>
    <xf numFmtId="164" fontId="16" fillId="0" borderId="34" xfId="0" applyNumberFormat="1" applyFont="1" applyFill="1" applyBorder="1" applyAlignment="1" applyProtection="1">
      <alignment horizontal="left" vertical="center"/>
      <protection locked="0"/>
    </xf>
    <xf numFmtId="165" fontId="15" fillId="0" borderId="34" xfId="0" applyNumberFormat="1" applyFont="1" applyFill="1" applyBorder="1" applyAlignment="1" applyProtection="1">
      <alignment vertical="center"/>
      <protection locked="0"/>
    </xf>
    <xf numFmtId="165" fontId="41" fillId="0" borderId="34" xfId="0" applyNumberFormat="1" applyFont="1" applyFill="1" applyBorder="1" applyAlignment="1" applyProtection="1">
      <alignment vertical="center"/>
      <protection locked="0"/>
    </xf>
    <xf numFmtId="165" fontId="16" fillId="0" borderId="35" xfId="0" applyNumberFormat="1" applyFont="1" applyFill="1" applyBorder="1" applyAlignment="1" applyProtection="1">
      <alignment vertical="center"/>
      <protection locked="0"/>
    </xf>
    <xf numFmtId="0" fontId="0" fillId="0" borderId="40" xfId="0" applyBorder="1"/>
    <xf numFmtId="0" fontId="37" fillId="0" borderId="40" xfId="0" applyFont="1" applyFill="1" applyBorder="1"/>
    <xf numFmtId="164" fontId="16" fillId="0" borderId="19" xfId="0" applyNumberFormat="1" applyFont="1" applyFill="1" applyBorder="1" applyAlignment="1">
      <alignment horizontal="center" vertical="center"/>
    </xf>
    <xf numFmtId="164" fontId="48" fillId="0" borderId="6" xfId="0" applyNumberFormat="1" applyFont="1" applyFill="1" applyBorder="1" applyAlignment="1">
      <alignment horizontal="center" vertical="center"/>
    </xf>
    <xf numFmtId="165" fontId="48" fillId="0" borderId="34" xfId="0" applyNumberFormat="1" applyFont="1" applyFill="1" applyBorder="1" applyAlignment="1" applyProtection="1">
      <alignment vertical="center"/>
      <protection locked="0"/>
    </xf>
    <xf numFmtId="165" fontId="24" fillId="0" borderId="9" xfId="0" applyNumberFormat="1" applyFont="1" applyFill="1" applyBorder="1" applyAlignment="1" applyProtection="1">
      <alignment vertical="center"/>
      <protection locked="0"/>
    </xf>
    <xf numFmtId="0" fontId="32" fillId="0" borderId="34" xfId="0" applyFont="1" applyFill="1" applyBorder="1"/>
    <xf numFmtId="0" fontId="13" fillId="0" borderId="35" xfId="0" applyFont="1" applyFill="1" applyBorder="1" applyAlignment="1">
      <alignment horizontal="left"/>
    </xf>
    <xf numFmtId="0" fontId="0" fillId="0" borderId="40" xfId="0" applyFont="1" applyBorder="1"/>
    <xf numFmtId="0" fontId="13" fillId="0" borderId="40" xfId="0" applyFont="1" applyFill="1" applyBorder="1" applyAlignment="1">
      <alignment horizontal="center"/>
    </xf>
    <xf numFmtId="0" fontId="13" fillId="0" borderId="42" xfId="0" applyFont="1" applyFill="1" applyBorder="1" applyAlignment="1">
      <alignment horizontal="center"/>
    </xf>
    <xf numFmtId="0" fontId="0" fillId="0" borderId="35" xfId="0" applyFill="1" applyBorder="1"/>
    <xf numFmtId="0" fontId="13" fillId="0" borderId="40" xfId="0" applyFont="1" applyFill="1" applyBorder="1" applyAlignment="1">
      <alignment horizontal="left"/>
    </xf>
    <xf numFmtId="0" fontId="0" fillId="0" borderId="42" xfId="0" applyFont="1" applyBorder="1"/>
    <xf numFmtId="0" fontId="13" fillId="0" borderId="35" xfId="0" applyFont="1" applyFill="1" applyBorder="1"/>
    <xf numFmtId="0" fontId="13" fillId="0" borderId="42" xfId="0" applyFont="1" applyFill="1" applyBorder="1"/>
    <xf numFmtId="165" fontId="16" fillId="0" borderId="45" xfId="0" applyNumberFormat="1" applyFont="1" applyFill="1" applyBorder="1" applyAlignment="1" applyProtection="1">
      <alignment vertical="center" wrapText="1"/>
      <protection locked="0"/>
    </xf>
    <xf numFmtId="0" fontId="0" fillId="0" borderId="39" xfId="0" applyBorder="1"/>
    <xf numFmtId="0" fontId="14" fillId="0" borderId="46" xfId="0" applyFont="1" applyFill="1" applyBorder="1" applyAlignment="1" applyProtection="1">
      <alignment horizontal="center" vertical="center" wrapText="1"/>
    </xf>
    <xf numFmtId="164" fontId="15" fillId="0" borderId="47" xfId="0" applyNumberFormat="1" applyFont="1" applyFill="1" applyBorder="1" applyAlignment="1" applyProtection="1">
      <alignment horizontal="center" vertical="center" wrapText="1"/>
    </xf>
    <xf numFmtId="0" fontId="15" fillId="0" borderId="48" xfId="0" applyFont="1" applyFill="1" applyBorder="1" applyAlignment="1" applyProtection="1">
      <alignment horizontal="center" vertical="center" wrapText="1"/>
      <protection locked="0"/>
    </xf>
    <xf numFmtId="164" fontId="15" fillId="0" borderId="46" xfId="0" applyNumberFormat="1" applyFont="1" applyFill="1" applyBorder="1" applyAlignment="1" applyProtection="1">
      <alignment horizontal="center" vertical="center" wrapText="1"/>
    </xf>
    <xf numFmtId="0" fontId="14" fillId="0" borderId="49" xfId="0" applyFont="1" applyFill="1" applyBorder="1" applyAlignment="1" applyProtection="1">
      <alignment horizontal="center" vertical="center" wrapText="1"/>
    </xf>
    <xf numFmtId="165" fontId="16" fillId="0" borderId="45" xfId="0" applyNumberFormat="1" applyFont="1" applyFill="1" applyBorder="1" applyAlignment="1" applyProtection="1">
      <alignment vertical="center"/>
      <protection locked="0"/>
    </xf>
    <xf numFmtId="165" fontId="16" fillId="0" borderId="35" xfId="0" applyNumberFormat="1" applyFont="1" applyFill="1" applyBorder="1" applyAlignment="1" applyProtection="1">
      <alignment vertical="center" wrapText="1"/>
      <protection locked="0"/>
    </xf>
    <xf numFmtId="164" fontId="16" fillId="0" borderId="50" xfId="0" applyNumberFormat="1" applyFont="1" applyFill="1" applyBorder="1" applyAlignment="1">
      <alignment horizontal="center" vertical="center"/>
    </xf>
    <xf numFmtId="164" fontId="16" fillId="0" borderId="51" xfId="0" applyNumberFormat="1" applyFont="1" applyFill="1" applyBorder="1" applyAlignment="1">
      <alignment horizontal="center" vertical="center"/>
    </xf>
    <xf numFmtId="0" fontId="0" fillId="0" borderId="42" xfId="0" applyFill="1" applyBorder="1"/>
    <xf numFmtId="0" fontId="28" fillId="0" borderId="39" xfId="0" applyFont="1" applyFill="1" applyBorder="1"/>
    <xf numFmtId="0" fontId="21" fillId="0" borderId="41" xfId="0" applyFont="1" applyFill="1" applyBorder="1" applyAlignment="1" applyProtection="1">
      <alignment horizontal="center" vertical="center" wrapText="1"/>
    </xf>
    <xf numFmtId="164" fontId="15" fillId="0" borderId="4" xfId="0" applyNumberFormat="1" applyFont="1" applyFill="1" applyBorder="1" applyAlignment="1" applyProtection="1">
      <alignment horizontal="center" vertical="center" wrapText="1"/>
    </xf>
    <xf numFmtId="0" fontId="14" fillId="0" borderId="34" xfId="0" applyFont="1" applyFill="1" applyBorder="1" applyAlignment="1" applyProtection="1">
      <alignment horizontal="center" vertical="center" wrapText="1"/>
    </xf>
    <xf numFmtId="165" fontId="16" fillId="0" borderId="50" xfId="0" applyNumberFormat="1" applyFont="1" applyFill="1" applyBorder="1" applyAlignment="1" applyProtection="1">
      <alignment vertical="center"/>
      <protection locked="0"/>
    </xf>
    <xf numFmtId="165" fontId="31" fillId="0" borderId="38" xfId="0" applyNumberFormat="1" applyFont="1" applyFill="1" applyBorder="1" applyAlignment="1" applyProtection="1">
      <alignment vertical="center"/>
      <protection locked="0"/>
    </xf>
    <xf numFmtId="165" fontId="31" fillId="0" borderId="34" xfId="0" applyNumberFormat="1" applyFont="1" applyFill="1" applyBorder="1" applyAlignment="1" applyProtection="1">
      <alignment vertical="center"/>
      <protection locked="0"/>
    </xf>
    <xf numFmtId="0" fontId="33" fillId="0" borderId="41" xfId="0" applyFont="1" applyFill="1" applyBorder="1" applyAlignment="1" applyProtection="1">
      <alignment horizontal="center" vertical="center" wrapText="1"/>
    </xf>
    <xf numFmtId="165" fontId="18" fillId="0" borderId="44" xfId="0" applyNumberFormat="1" applyFont="1" applyFill="1" applyBorder="1" applyAlignment="1" applyProtection="1">
      <alignment vertical="center"/>
      <protection locked="0"/>
    </xf>
    <xf numFmtId="165" fontId="18" fillId="0" borderId="42" xfId="0" applyNumberFormat="1" applyFont="1" applyFill="1" applyBorder="1" applyAlignment="1" applyProtection="1">
      <alignment vertical="center"/>
      <protection locked="0"/>
    </xf>
    <xf numFmtId="0" fontId="13" fillId="2" borderId="40" xfId="0" applyFont="1" applyFill="1" applyBorder="1"/>
    <xf numFmtId="165" fontId="16" fillId="2" borderId="37" xfId="0" applyNumberFormat="1" applyFont="1" applyFill="1" applyBorder="1" applyAlignment="1" applyProtection="1">
      <alignment vertical="center" wrapText="1"/>
      <protection locked="0"/>
    </xf>
    <xf numFmtId="164" fontId="16" fillId="4" borderId="9" xfId="0" applyNumberFormat="1" applyFont="1" applyFill="1" applyBorder="1" applyAlignment="1">
      <alignment horizontal="center" vertical="center"/>
    </xf>
    <xf numFmtId="165" fontId="18" fillId="0" borderId="35" xfId="0" applyNumberFormat="1" applyFont="1" applyFill="1" applyBorder="1" applyAlignment="1" applyProtection="1">
      <alignment vertical="center"/>
      <protection locked="0"/>
    </xf>
    <xf numFmtId="164" fontId="16" fillId="0" borderId="52" xfId="0" applyNumberFormat="1" applyFont="1" applyFill="1" applyBorder="1" applyAlignment="1">
      <alignment horizontal="center" vertical="center"/>
    </xf>
    <xf numFmtId="164" fontId="16" fillId="0" borderId="47" xfId="0" applyNumberFormat="1" applyFont="1" applyFill="1" applyBorder="1" applyAlignment="1">
      <alignment horizontal="center" vertical="center"/>
    </xf>
    <xf numFmtId="164" fontId="16" fillId="0" borderId="48" xfId="0" applyNumberFormat="1" applyFont="1" applyFill="1" applyBorder="1" applyAlignment="1">
      <alignment horizontal="center" vertical="center"/>
    </xf>
    <xf numFmtId="164" fontId="16" fillId="0" borderId="7" xfId="0" applyNumberFormat="1" applyFont="1" applyFill="1" applyBorder="1" applyAlignment="1">
      <alignment horizontal="center" vertical="center"/>
    </xf>
    <xf numFmtId="164" fontId="16" fillId="0" borderId="6" xfId="0" applyNumberFormat="1" applyFont="1" applyFill="1" applyBorder="1" applyAlignment="1">
      <alignment horizontal="center" vertical="center"/>
    </xf>
    <xf numFmtId="0" fontId="17" fillId="0" borderId="7" xfId="0" applyFont="1" applyFill="1" applyBorder="1" applyAlignment="1" applyProtection="1">
      <alignment horizontal="center" vertical="center"/>
      <protection locked="0"/>
    </xf>
    <xf numFmtId="164" fontId="16" fillId="0" borderId="6" xfId="0" applyNumberFormat="1" applyFont="1" applyFill="1" applyBorder="1" applyAlignment="1">
      <alignment horizontal="center" vertical="center"/>
    </xf>
    <xf numFmtId="164" fontId="16" fillId="0" borderId="7" xfId="0" applyNumberFormat="1" applyFont="1" applyFill="1" applyBorder="1" applyAlignment="1">
      <alignment horizontal="center" vertical="center"/>
    </xf>
    <xf numFmtId="164" fontId="16" fillId="0" borderId="6" xfId="0" applyNumberFormat="1" applyFont="1" applyFill="1" applyBorder="1" applyAlignment="1">
      <alignment horizontal="center" vertical="center"/>
    </xf>
    <xf numFmtId="164" fontId="16" fillId="0" borderId="7" xfId="0" applyNumberFormat="1" applyFont="1" applyFill="1" applyBorder="1" applyAlignment="1">
      <alignment horizontal="center" vertical="center"/>
    </xf>
    <xf numFmtId="0" fontId="17" fillId="0" borderId="7" xfId="0" applyFont="1" applyFill="1" applyBorder="1" applyAlignment="1" applyProtection="1">
      <alignment horizontal="center" vertical="center"/>
      <protection locked="0"/>
    </xf>
    <xf numFmtId="164" fontId="16" fillId="0" borderId="7" xfId="0" applyNumberFormat="1" applyFont="1" applyFill="1" applyBorder="1" applyAlignment="1">
      <alignment horizontal="center" vertical="center"/>
    </xf>
    <xf numFmtId="164" fontId="16" fillId="0" borderId="6" xfId="0" applyNumberFormat="1" applyFont="1" applyFill="1" applyBorder="1" applyAlignment="1">
      <alignment horizontal="center" vertical="center"/>
    </xf>
    <xf numFmtId="164" fontId="16" fillId="0" borderId="7" xfId="0" applyNumberFormat="1" applyFont="1" applyFill="1" applyBorder="1" applyAlignment="1">
      <alignment horizontal="center" vertical="center"/>
    </xf>
    <xf numFmtId="165" fontId="16" fillId="0" borderId="49" xfId="0" applyNumberFormat="1" applyFont="1" applyFill="1" applyBorder="1" applyAlignment="1" applyProtection="1">
      <alignment vertical="center"/>
      <protection locked="0"/>
    </xf>
    <xf numFmtId="0" fontId="19" fillId="0" borderId="7" xfId="0" applyFont="1" applyFill="1" applyBorder="1" applyAlignment="1" applyProtection="1">
      <alignment horizontal="center" vertical="center"/>
      <protection locked="0"/>
    </xf>
    <xf numFmtId="165" fontId="16" fillId="0" borderId="36" xfId="0" applyNumberFormat="1" applyFont="1" applyFill="1" applyBorder="1" applyAlignment="1" applyProtection="1">
      <alignment vertical="center" wrapText="1"/>
      <protection locked="0"/>
    </xf>
    <xf numFmtId="164" fontId="16" fillId="0" borderId="6" xfId="0" applyNumberFormat="1" applyFont="1" applyFill="1" applyBorder="1" applyAlignment="1">
      <alignment horizontal="center" vertical="center"/>
    </xf>
    <xf numFmtId="164" fontId="16" fillId="0" borderId="7" xfId="0" applyNumberFormat="1" applyFont="1" applyFill="1" applyBorder="1" applyAlignment="1">
      <alignment horizontal="center" vertical="center"/>
    </xf>
    <xf numFmtId="0" fontId="17" fillId="0" borderId="7" xfId="0" applyFont="1" applyFill="1" applyBorder="1" applyAlignment="1" applyProtection="1">
      <alignment horizontal="center" vertical="center"/>
      <protection locked="0"/>
    </xf>
    <xf numFmtId="165" fontId="16" fillId="0" borderId="37" xfId="0" applyNumberFormat="1" applyFont="1" applyFill="1" applyBorder="1" applyAlignment="1" applyProtection="1">
      <alignment vertical="center" wrapText="1"/>
      <protection locked="0"/>
    </xf>
    <xf numFmtId="164" fontId="16" fillId="0" borderId="6" xfId="0" applyNumberFormat="1" applyFont="1" applyFill="1" applyBorder="1" applyAlignment="1">
      <alignment horizontal="center" vertical="center"/>
    </xf>
    <xf numFmtId="164" fontId="16" fillId="0" borderId="7" xfId="0" applyNumberFormat="1" applyFont="1" applyFill="1" applyBorder="1" applyAlignment="1">
      <alignment horizontal="center" vertical="center"/>
    </xf>
    <xf numFmtId="165" fontId="16" fillId="0" borderId="49" xfId="0" applyNumberFormat="1" applyFont="1" applyFill="1" applyBorder="1" applyAlignment="1" applyProtection="1">
      <alignment vertical="center" wrapText="1"/>
      <protection locked="0"/>
    </xf>
    <xf numFmtId="0" fontId="17" fillId="0" borderId="7" xfId="0" applyFont="1" applyFill="1" applyBorder="1" applyAlignment="1" applyProtection="1">
      <alignment horizontal="center" vertical="center"/>
      <protection locked="0"/>
    </xf>
    <xf numFmtId="164" fontId="16" fillId="0" borderId="7" xfId="0" applyNumberFormat="1" applyFont="1" applyFill="1" applyBorder="1" applyAlignment="1">
      <alignment horizontal="center" vertical="center"/>
    </xf>
    <xf numFmtId="0" fontId="0" fillId="0" borderId="40" xfId="0" applyBorder="1" applyAlignment="1"/>
    <xf numFmtId="0" fontId="0" fillId="0" borderId="42" xfId="0" applyBorder="1" applyAlignment="1"/>
    <xf numFmtId="0" fontId="13" fillId="0" borderId="35" xfId="0" applyFont="1" applyFill="1" applyBorder="1" applyAlignment="1"/>
    <xf numFmtId="164" fontId="16" fillId="0" borderId="6" xfId="0" applyNumberFormat="1" applyFont="1" applyFill="1" applyBorder="1" applyAlignment="1">
      <alignment horizontal="center" vertical="center"/>
    </xf>
    <xf numFmtId="164" fontId="16" fillId="0" borderId="7" xfId="0" applyNumberFormat="1" applyFont="1" applyFill="1" applyBorder="1" applyAlignment="1">
      <alignment horizontal="center" vertical="center"/>
    </xf>
    <xf numFmtId="164" fontId="16" fillId="0" borderId="7" xfId="0" applyNumberFormat="1" applyFont="1" applyFill="1" applyBorder="1" applyAlignment="1">
      <alignment horizontal="center" vertical="center"/>
    </xf>
    <xf numFmtId="164" fontId="16" fillId="0" borderId="7" xfId="0" applyNumberFormat="1" applyFont="1" applyFill="1" applyBorder="1" applyAlignment="1">
      <alignment horizontal="center" vertical="center"/>
    </xf>
    <xf numFmtId="0" fontId="17" fillId="0" borderId="7" xfId="0" applyFont="1" applyFill="1" applyBorder="1" applyAlignment="1" applyProtection="1">
      <alignment horizontal="center" vertical="center"/>
      <protection locked="0"/>
    </xf>
    <xf numFmtId="164" fontId="16" fillId="0" borderId="7" xfId="0" applyNumberFormat="1" applyFont="1" applyFill="1" applyBorder="1" applyAlignment="1">
      <alignment horizontal="center" vertical="center"/>
    </xf>
    <xf numFmtId="164" fontId="16" fillId="0" borderId="6" xfId="0" applyNumberFormat="1" applyFont="1" applyFill="1" applyBorder="1" applyAlignment="1">
      <alignment horizontal="center" vertical="center"/>
    </xf>
    <xf numFmtId="165" fontId="16" fillId="0" borderId="36" xfId="0" applyNumberFormat="1" applyFont="1" applyFill="1" applyBorder="1" applyAlignment="1" applyProtection="1">
      <alignment vertical="center" wrapText="1"/>
      <protection locked="0"/>
    </xf>
    <xf numFmtId="164" fontId="16" fillId="0" borderId="6" xfId="0" applyNumberFormat="1" applyFont="1" applyFill="1" applyBorder="1" applyAlignment="1">
      <alignment horizontal="center" vertical="center"/>
    </xf>
    <xf numFmtId="164" fontId="16" fillId="0" borderId="7" xfId="0" applyNumberFormat="1" applyFont="1" applyFill="1" applyBorder="1" applyAlignment="1">
      <alignment horizontal="center" vertical="center"/>
    </xf>
    <xf numFmtId="0" fontId="17" fillId="0" borderId="7" xfId="0" applyFont="1" applyFill="1" applyBorder="1" applyAlignment="1" applyProtection="1">
      <alignment horizontal="center" vertical="center"/>
      <protection locked="0"/>
    </xf>
    <xf numFmtId="164" fontId="16" fillId="0" borderId="6" xfId="0" applyNumberFormat="1" applyFont="1" applyFill="1" applyBorder="1" applyAlignment="1">
      <alignment horizontal="center" vertical="center"/>
    </xf>
    <xf numFmtId="164" fontId="16" fillId="0" borderId="7" xfId="0" applyNumberFormat="1" applyFont="1" applyFill="1" applyBorder="1" applyAlignment="1">
      <alignment horizontal="center" vertical="center"/>
    </xf>
    <xf numFmtId="164" fontId="16" fillId="0" borderId="6" xfId="0" applyNumberFormat="1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>
      <alignment horizontal="center" vertical="center"/>
    </xf>
    <xf numFmtId="164" fontId="16" fillId="0" borderId="6" xfId="0" applyNumberFormat="1" applyFont="1" applyFill="1" applyBorder="1" applyAlignment="1">
      <alignment horizontal="center" vertical="center"/>
    </xf>
    <xf numFmtId="164" fontId="16" fillId="0" borderId="7" xfId="0" applyNumberFormat="1" applyFont="1" applyFill="1" applyBorder="1" applyAlignment="1">
      <alignment horizontal="center" vertical="center"/>
    </xf>
    <xf numFmtId="0" fontId="17" fillId="0" borderId="7" xfId="0" applyFont="1" applyFill="1" applyBorder="1" applyAlignment="1" applyProtection="1">
      <alignment horizontal="center" vertical="center"/>
      <protection locked="0"/>
    </xf>
    <xf numFmtId="0" fontId="0" fillId="0" borderId="42" xfId="0" applyBorder="1" applyAlignment="1"/>
    <xf numFmtId="0" fontId="0" fillId="0" borderId="34" xfId="0" applyBorder="1" applyAlignment="1"/>
    <xf numFmtId="164" fontId="24" fillId="0" borderId="7" xfId="0" applyNumberFormat="1" applyFont="1" applyFill="1" applyBorder="1" applyAlignment="1">
      <alignment horizontal="center" vertical="center"/>
    </xf>
    <xf numFmtId="164" fontId="16" fillId="0" borderId="7" xfId="0" applyNumberFormat="1" applyFont="1" applyFill="1" applyBorder="1" applyAlignment="1">
      <alignment horizontal="center" vertical="center"/>
    </xf>
    <xf numFmtId="164" fontId="16" fillId="0" borderId="6" xfId="0" applyNumberFormat="1" applyFont="1" applyFill="1" applyBorder="1" applyAlignment="1">
      <alignment horizontal="center" vertical="center"/>
    </xf>
    <xf numFmtId="165" fontId="16" fillId="0" borderId="21" xfId="0" applyNumberFormat="1" applyFont="1" applyFill="1" applyBorder="1" applyAlignment="1" applyProtection="1">
      <alignment vertical="center"/>
      <protection locked="0"/>
    </xf>
    <xf numFmtId="165" fontId="15" fillId="0" borderId="38" xfId="0" applyNumberFormat="1" applyFont="1" applyFill="1" applyBorder="1" applyAlignment="1" applyProtection="1">
      <alignment vertical="center"/>
      <protection locked="0"/>
    </xf>
    <xf numFmtId="165" fontId="15" fillId="0" borderId="10" xfId="0" applyNumberFormat="1" applyFont="1" applyFill="1" applyBorder="1" applyAlignment="1" applyProtection="1">
      <alignment vertical="center"/>
      <protection locked="0"/>
    </xf>
    <xf numFmtId="0" fontId="0" fillId="0" borderId="42" xfId="0" applyBorder="1" applyAlignment="1"/>
    <xf numFmtId="0" fontId="0" fillId="0" borderId="40" xfId="0" applyBorder="1" applyAlignment="1"/>
    <xf numFmtId="164" fontId="24" fillId="0" borderId="7" xfId="0" applyNumberFormat="1" applyFont="1" applyFill="1" applyBorder="1" applyAlignment="1">
      <alignment horizontal="center" vertical="center"/>
    </xf>
    <xf numFmtId="164" fontId="16" fillId="0" borderId="7" xfId="0" applyNumberFormat="1" applyFont="1" applyFill="1" applyBorder="1" applyAlignment="1">
      <alignment horizontal="center" vertical="center"/>
    </xf>
    <xf numFmtId="164" fontId="16" fillId="0" borderId="6" xfId="0" applyNumberFormat="1" applyFont="1" applyFill="1" applyBorder="1" applyAlignment="1">
      <alignment horizontal="center" vertical="center"/>
    </xf>
    <xf numFmtId="164" fontId="16" fillId="0" borderId="7" xfId="0" applyNumberFormat="1" applyFont="1" applyFill="1" applyBorder="1" applyAlignment="1">
      <alignment horizontal="center" vertical="center"/>
    </xf>
    <xf numFmtId="164" fontId="16" fillId="0" borderId="6" xfId="0" applyNumberFormat="1" applyFont="1" applyFill="1" applyBorder="1" applyAlignment="1">
      <alignment horizontal="center" vertical="center"/>
    </xf>
    <xf numFmtId="165" fontId="16" fillId="0" borderId="36" xfId="0" applyNumberFormat="1" applyFont="1" applyFill="1" applyBorder="1" applyAlignment="1" applyProtection="1">
      <alignment vertical="center" wrapText="1"/>
      <protection locked="0"/>
    </xf>
    <xf numFmtId="164" fontId="16" fillId="0" borderId="6" xfId="0" applyNumberFormat="1" applyFont="1" applyFill="1" applyBorder="1" applyAlignment="1">
      <alignment horizontal="center" vertical="center"/>
    </xf>
    <xf numFmtId="164" fontId="16" fillId="0" borderId="7" xfId="0" applyNumberFormat="1" applyFont="1" applyFill="1" applyBorder="1" applyAlignment="1">
      <alignment horizontal="center" vertical="center"/>
    </xf>
    <xf numFmtId="164" fontId="16" fillId="0" borderId="6" xfId="0" applyNumberFormat="1" applyFont="1" applyFill="1" applyBorder="1" applyAlignment="1">
      <alignment horizontal="center" vertical="center"/>
    </xf>
    <xf numFmtId="0" fontId="0" fillId="0" borderId="40" xfId="0" applyBorder="1" applyAlignment="1"/>
    <xf numFmtId="164" fontId="16" fillId="0" borderId="7" xfId="0" applyNumberFormat="1" applyFont="1" applyFill="1" applyBorder="1" applyAlignment="1">
      <alignment horizontal="center" vertical="center"/>
    </xf>
    <xf numFmtId="0" fontId="17" fillId="0" borderId="7" xfId="0" applyFont="1" applyFill="1" applyBorder="1" applyAlignment="1" applyProtection="1">
      <alignment horizontal="center" vertical="center"/>
      <protection locked="0"/>
    </xf>
    <xf numFmtId="164" fontId="16" fillId="0" borderId="7" xfId="0" applyNumberFormat="1" applyFont="1" applyFill="1" applyBorder="1" applyAlignment="1">
      <alignment horizontal="center" vertical="center"/>
    </xf>
    <xf numFmtId="164" fontId="16" fillId="0" borderId="6" xfId="0" applyNumberFormat="1" applyFont="1" applyFill="1" applyBorder="1" applyAlignment="1">
      <alignment horizontal="center" vertical="center"/>
    </xf>
    <xf numFmtId="165" fontId="16" fillId="0" borderId="40" xfId="0" applyNumberFormat="1" applyFont="1" applyFill="1" applyBorder="1" applyAlignment="1" applyProtection="1">
      <alignment vertical="center"/>
      <protection locked="0"/>
    </xf>
    <xf numFmtId="165" fontId="16" fillId="0" borderId="38" xfId="0" applyNumberFormat="1" applyFont="1" applyFill="1" applyBorder="1" applyAlignment="1" applyProtection="1">
      <alignment vertical="center" wrapText="1"/>
      <protection locked="0"/>
    </xf>
    <xf numFmtId="164" fontId="16" fillId="0" borderId="7" xfId="0" applyNumberFormat="1" applyFont="1" applyFill="1" applyBorder="1" applyAlignment="1">
      <alignment horizontal="center" vertical="center"/>
    </xf>
    <xf numFmtId="0" fontId="0" fillId="0" borderId="42" xfId="0" applyBorder="1" applyAlignment="1"/>
    <xf numFmtId="164" fontId="16" fillId="0" borderId="7" xfId="0" applyNumberFormat="1" applyFont="1" applyFill="1" applyBorder="1" applyAlignment="1">
      <alignment horizontal="center" vertical="center"/>
    </xf>
    <xf numFmtId="164" fontId="16" fillId="0" borderId="6" xfId="0" applyNumberFormat="1" applyFont="1" applyFill="1" applyBorder="1" applyAlignment="1">
      <alignment horizontal="center" vertical="center"/>
    </xf>
    <xf numFmtId="164" fontId="16" fillId="0" borderId="7" xfId="0" applyNumberFormat="1" applyFont="1" applyFill="1" applyBorder="1" applyAlignment="1">
      <alignment horizontal="center" vertical="center"/>
    </xf>
    <xf numFmtId="0" fontId="0" fillId="0" borderId="40" xfId="0" applyBorder="1" applyAlignment="1"/>
    <xf numFmtId="165" fontId="52" fillId="0" borderId="24" xfId="0" applyNumberFormat="1" applyFont="1" applyFill="1" applyBorder="1" applyAlignment="1" applyProtection="1">
      <alignment vertical="center"/>
      <protection locked="0"/>
    </xf>
    <xf numFmtId="165" fontId="52" fillId="0" borderId="9" xfId="0" applyNumberFormat="1" applyFont="1" applyFill="1" applyBorder="1" applyAlignment="1" applyProtection="1">
      <alignment vertical="center"/>
      <protection locked="0"/>
    </xf>
    <xf numFmtId="164" fontId="16" fillId="0" borderId="7" xfId="0" applyNumberFormat="1" applyFont="1" applyFill="1" applyBorder="1" applyAlignment="1">
      <alignment horizontal="center" vertical="center"/>
    </xf>
    <xf numFmtId="0" fontId="0" fillId="0" borderId="40" xfId="0" applyBorder="1" applyAlignment="1"/>
    <xf numFmtId="0" fontId="17" fillId="0" borderId="7" xfId="0" applyFont="1" applyFill="1" applyBorder="1" applyAlignment="1" applyProtection="1">
      <alignment horizontal="center" vertical="center"/>
      <protection locked="0"/>
    </xf>
    <xf numFmtId="165" fontId="20" fillId="0" borderId="35" xfId="0" applyNumberFormat="1" applyFont="1" applyFill="1" applyBorder="1" applyAlignment="1" applyProtection="1">
      <alignment vertical="center"/>
      <protection locked="0"/>
    </xf>
    <xf numFmtId="164" fontId="16" fillId="0" borderId="7" xfId="0" applyNumberFormat="1" applyFont="1" applyFill="1" applyBorder="1" applyAlignment="1">
      <alignment horizontal="center" vertical="center"/>
    </xf>
    <xf numFmtId="164" fontId="16" fillId="0" borderId="6" xfId="0" applyNumberFormat="1" applyFont="1" applyFill="1" applyBorder="1" applyAlignment="1">
      <alignment horizontal="center" vertical="center"/>
    </xf>
    <xf numFmtId="165" fontId="16" fillId="0" borderId="37" xfId="0" applyNumberFormat="1" applyFont="1" applyFill="1" applyBorder="1" applyAlignment="1" applyProtection="1">
      <alignment vertical="center" wrapText="1"/>
      <protection locked="0"/>
    </xf>
    <xf numFmtId="0" fontId="0" fillId="0" borderId="40" xfId="0" applyBorder="1" applyAlignment="1"/>
    <xf numFmtId="164" fontId="16" fillId="0" borderId="7" xfId="0" applyNumberFormat="1" applyFont="1" applyFill="1" applyBorder="1" applyAlignment="1">
      <alignment horizontal="center" vertical="center"/>
    </xf>
    <xf numFmtId="164" fontId="16" fillId="0" borderId="6" xfId="0" applyNumberFormat="1" applyFont="1" applyFill="1" applyBorder="1" applyAlignment="1">
      <alignment horizontal="center" vertical="center"/>
    </xf>
    <xf numFmtId="164" fontId="16" fillId="0" borderId="7" xfId="0" applyNumberFormat="1" applyFont="1" applyFill="1" applyBorder="1" applyAlignment="1">
      <alignment horizontal="center" vertical="center"/>
    </xf>
    <xf numFmtId="0" fontId="17" fillId="0" borderId="7" xfId="0" applyFont="1" applyFill="1" applyBorder="1" applyAlignment="1" applyProtection="1">
      <alignment horizontal="center" vertical="center"/>
      <protection locked="0"/>
    </xf>
    <xf numFmtId="165" fontId="52" fillId="0" borderId="34" xfId="0" applyNumberFormat="1" applyFont="1" applyFill="1" applyBorder="1" applyAlignment="1" applyProtection="1">
      <alignment vertical="center"/>
      <protection locked="0"/>
    </xf>
    <xf numFmtId="165" fontId="52" fillId="0" borderId="42" xfId="0" applyNumberFormat="1" applyFont="1" applyFill="1" applyBorder="1" applyAlignment="1" applyProtection="1">
      <alignment vertical="center"/>
      <protection locked="0"/>
    </xf>
    <xf numFmtId="164" fontId="16" fillId="0" borderId="7" xfId="0" applyNumberFormat="1" applyFont="1" applyFill="1" applyBorder="1" applyAlignment="1">
      <alignment horizontal="center" vertical="center"/>
    </xf>
    <xf numFmtId="164" fontId="16" fillId="0" borderId="7" xfId="0" applyNumberFormat="1" applyFont="1" applyFill="1" applyBorder="1" applyAlignment="1">
      <alignment horizontal="center" vertical="center"/>
    </xf>
    <xf numFmtId="0" fontId="17" fillId="0" borderId="7" xfId="0" applyFont="1" applyFill="1" applyBorder="1" applyAlignment="1" applyProtection="1">
      <alignment horizontal="center" vertical="center"/>
      <protection locked="0"/>
    </xf>
    <xf numFmtId="0" fontId="0" fillId="0" borderId="40" xfId="0" applyBorder="1" applyAlignment="1"/>
    <xf numFmtId="164" fontId="16" fillId="0" borderId="7" xfId="0" applyNumberFormat="1" applyFont="1" applyFill="1" applyBorder="1" applyAlignment="1">
      <alignment horizontal="center" vertical="center"/>
    </xf>
    <xf numFmtId="0" fontId="0" fillId="0" borderId="40" xfId="0" applyBorder="1" applyAlignment="1"/>
    <xf numFmtId="164" fontId="16" fillId="0" borderId="7" xfId="0" applyNumberFormat="1" applyFont="1" applyFill="1" applyBorder="1" applyAlignment="1">
      <alignment horizontal="center" vertical="center"/>
    </xf>
    <xf numFmtId="165" fontId="52" fillId="0" borderId="58" xfId="0" applyNumberFormat="1" applyFont="1" applyFill="1" applyBorder="1" applyAlignment="1" applyProtection="1">
      <alignment vertical="center"/>
      <protection locked="0"/>
    </xf>
    <xf numFmtId="165" fontId="16" fillId="0" borderId="58" xfId="0" applyNumberFormat="1" applyFont="1" applyFill="1" applyBorder="1" applyAlignment="1" applyProtection="1">
      <alignment vertical="center"/>
      <protection locked="0"/>
    </xf>
    <xf numFmtId="165" fontId="52" fillId="0" borderId="59" xfId="0" applyNumberFormat="1" applyFont="1" applyFill="1" applyBorder="1" applyAlignment="1" applyProtection="1">
      <alignment vertical="center"/>
      <protection locked="0"/>
    </xf>
    <xf numFmtId="164" fontId="16" fillId="0" borderId="7" xfId="0" applyNumberFormat="1" applyFont="1" applyFill="1" applyBorder="1" applyAlignment="1">
      <alignment horizontal="center" vertical="center"/>
    </xf>
    <xf numFmtId="0" fontId="17" fillId="0" borderId="7" xfId="0" applyFont="1" applyFill="1" applyBorder="1" applyAlignment="1" applyProtection="1">
      <alignment horizontal="center" vertical="center"/>
      <protection locked="0"/>
    </xf>
    <xf numFmtId="164" fontId="16" fillId="0" borderId="7" xfId="0" applyNumberFormat="1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164" fontId="16" fillId="0" borderId="6" xfId="0" applyNumberFormat="1" applyFont="1" applyFill="1" applyBorder="1" applyAlignment="1">
      <alignment horizontal="center" vertical="center"/>
    </xf>
    <xf numFmtId="164" fontId="16" fillId="0" borderId="7" xfId="0" applyNumberFormat="1" applyFont="1" applyFill="1" applyBorder="1" applyAlignment="1">
      <alignment horizontal="center" vertical="center"/>
    </xf>
    <xf numFmtId="165" fontId="16" fillId="0" borderId="35" xfId="0" applyNumberFormat="1" applyFont="1" applyFill="1" applyBorder="1" applyAlignment="1" applyProtection="1">
      <alignment vertical="center"/>
      <protection locked="0"/>
    </xf>
    <xf numFmtId="0" fontId="0" fillId="0" borderId="42" xfId="0" applyBorder="1" applyAlignment="1"/>
    <xf numFmtId="0" fontId="0" fillId="0" borderId="40" xfId="0" applyBorder="1" applyAlignment="1"/>
    <xf numFmtId="0" fontId="0" fillId="0" borderId="35" xfId="0" applyBorder="1" applyAlignment="1"/>
    <xf numFmtId="0" fontId="17" fillId="0" borderId="7" xfId="0" applyFont="1" applyFill="1" applyBorder="1" applyAlignment="1" applyProtection="1">
      <alignment horizontal="center" vertical="center"/>
      <protection locked="0"/>
    </xf>
    <xf numFmtId="165" fontId="16" fillId="0" borderId="0" xfId="0" applyNumberFormat="1" applyFont="1" applyFill="1" applyBorder="1" applyAlignment="1" applyProtection="1">
      <alignment vertical="center" wrapText="1"/>
      <protection locked="0"/>
    </xf>
    <xf numFmtId="0" fontId="0" fillId="0" borderId="40" xfId="0" applyBorder="1" applyAlignment="1"/>
    <xf numFmtId="164" fontId="16" fillId="0" borderId="6" xfId="0" applyNumberFormat="1" applyFont="1" applyFill="1" applyBorder="1" applyAlignment="1">
      <alignment horizontal="center" vertical="center"/>
    </xf>
    <xf numFmtId="164" fontId="16" fillId="0" borderId="7" xfId="0" applyNumberFormat="1" applyFont="1" applyFill="1" applyBorder="1" applyAlignment="1">
      <alignment horizontal="center" vertical="center"/>
    </xf>
    <xf numFmtId="0" fontId="17" fillId="0" borderId="7" xfId="0" applyFont="1" applyFill="1" applyBorder="1" applyAlignment="1" applyProtection="1">
      <alignment horizontal="center" vertical="center"/>
      <protection locked="0"/>
    </xf>
    <xf numFmtId="0" fontId="0" fillId="0" borderId="42" xfId="0" applyBorder="1" applyAlignment="1">
      <alignment vertical="center"/>
    </xf>
    <xf numFmtId="0" fontId="13" fillId="0" borderId="35" xfId="0" applyFont="1" applyFill="1" applyBorder="1" applyAlignment="1"/>
    <xf numFmtId="164" fontId="53" fillId="0" borderId="6" xfId="0" applyNumberFormat="1" applyFont="1" applyFill="1" applyBorder="1" applyAlignment="1">
      <alignment horizontal="center" vertical="center"/>
    </xf>
    <xf numFmtId="164" fontId="53" fillId="0" borderId="7" xfId="0" applyNumberFormat="1" applyFont="1" applyFill="1" applyBorder="1" applyAlignment="1">
      <alignment horizontal="center" vertical="center"/>
    </xf>
    <xf numFmtId="164" fontId="53" fillId="0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40" xfId="0" applyBorder="1" applyAlignment="1"/>
    <xf numFmtId="164" fontId="16" fillId="0" borderId="7" xfId="0" applyNumberFormat="1" applyFont="1" applyFill="1" applyBorder="1" applyAlignment="1">
      <alignment horizontal="center" vertical="center"/>
    </xf>
    <xf numFmtId="164" fontId="16" fillId="0" borderId="6" xfId="0" applyNumberFormat="1" applyFont="1" applyFill="1" applyBorder="1" applyAlignment="1">
      <alignment horizontal="center" vertical="center"/>
    </xf>
    <xf numFmtId="164" fontId="16" fillId="0" borderId="7" xfId="0" applyNumberFormat="1" applyFont="1" applyFill="1" applyBorder="1" applyAlignment="1">
      <alignment horizontal="center" vertical="center"/>
    </xf>
    <xf numFmtId="164" fontId="24" fillId="0" borderId="7" xfId="0" applyNumberFormat="1" applyFont="1" applyFill="1" applyBorder="1" applyAlignment="1">
      <alignment horizontal="center" vertical="center"/>
    </xf>
    <xf numFmtId="0" fontId="17" fillId="0" borderId="7" xfId="0" applyFont="1" applyFill="1" applyBorder="1" applyAlignment="1" applyProtection="1">
      <alignment horizontal="center" vertical="center"/>
      <protection locked="0"/>
    </xf>
    <xf numFmtId="164" fontId="16" fillId="0" borderId="34" xfId="0" applyNumberFormat="1" applyFont="1" applyFill="1" applyBorder="1" applyAlignment="1" applyProtection="1">
      <alignment horizontal="center" vertical="center"/>
      <protection locked="0"/>
    </xf>
    <xf numFmtId="164" fontId="16" fillId="0" borderId="6" xfId="0" applyNumberFormat="1" applyFont="1" applyFill="1" applyBorder="1" applyAlignment="1">
      <alignment horizontal="center" vertical="center"/>
    </xf>
    <xf numFmtId="165" fontId="16" fillId="0" borderId="37" xfId="0" applyNumberFormat="1" applyFont="1" applyFill="1" applyBorder="1" applyAlignment="1" applyProtection="1">
      <alignment vertical="center" wrapText="1"/>
      <protection locked="0"/>
    </xf>
    <xf numFmtId="165" fontId="16" fillId="0" borderId="38" xfId="0" applyNumberFormat="1" applyFont="1" applyFill="1" applyBorder="1" applyAlignment="1" applyProtection="1">
      <alignment vertical="center" wrapText="1"/>
      <protection locked="0"/>
    </xf>
    <xf numFmtId="164" fontId="16" fillId="4" borderId="2" xfId="0" applyNumberFormat="1" applyFont="1" applyFill="1" applyBorder="1" applyAlignment="1">
      <alignment horizontal="center" vertical="center"/>
    </xf>
    <xf numFmtId="164" fontId="16" fillId="0" borderId="18" xfId="0" applyNumberFormat="1" applyFont="1" applyFill="1" applyBorder="1" applyAlignment="1">
      <alignment horizontal="center" vertical="center"/>
    </xf>
    <xf numFmtId="164" fontId="16" fillId="0" borderId="18" xfId="0" applyNumberFormat="1" applyFont="1" applyFill="1" applyBorder="1" applyAlignment="1" applyProtection="1">
      <alignment horizontal="center" vertical="center"/>
      <protection locked="0"/>
    </xf>
    <xf numFmtId="0" fontId="17" fillId="2" borderId="18" xfId="0" applyFont="1" applyFill="1" applyBorder="1" applyAlignment="1" applyProtection="1">
      <alignment horizontal="center" vertical="center"/>
      <protection locked="0"/>
    </xf>
    <xf numFmtId="165" fontId="16" fillId="0" borderId="44" xfId="0" applyNumberFormat="1" applyFont="1" applyFill="1" applyBorder="1" applyAlignment="1" applyProtection="1">
      <alignment vertical="center" wrapText="1"/>
      <protection locked="0"/>
    </xf>
    <xf numFmtId="0" fontId="0" fillId="0" borderId="60" xfId="0" applyBorder="1" applyAlignment="1"/>
    <xf numFmtId="0" fontId="0" fillId="0" borderId="61" xfId="0" applyBorder="1" applyAlignment="1"/>
    <xf numFmtId="164" fontId="16" fillId="0" borderId="6" xfId="0" applyNumberFormat="1" applyFont="1" applyFill="1" applyBorder="1" applyAlignment="1">
      <alignment horizontal="center" vertical="center"/>
    </xf>
    <xf numFmtId="0" fontId="29" fillId="0" borderId="35" xfId="0" applyFont="1" applyFill="1" applyBorder="1" applyAlignment="1">
      <alignment horizontal="center"/>
    </xf>
    <xf numFmtId="0" fontId="0" fillId="0" borderId="42" xfId="0" applyBorder="1" applyAlignment="1"/>
    <xf numFmtId="0" fontId="13" fillId="0" borderId="35" xfId="0" applyFont="1" applyFill="1" applyBorder="1" applyAlignment="1"/>
    <xf numFmtId="0" fontId="0" fillId="0" borderId="40" xfId="0" applyBorder="1" applyAlignment="1"/>
    <xf numFmtId="0" fontId="0" fillId="0" borderId="35" xfId="0" applyBorder="1" applyAlignment="1"/>
    <xf numFmtId="0" fontId="21" fillId="0" borderId="22" xfId="0" applyFont="1" applyFill="1" applyBorder="1" applyAlignment="1" applyProtection="1">
      <alignment horizontal="center" vertical="center" wrapText="1"/>
    </xf>
    <xf numFmtId="166" fontId="21" fillId="0" borderId="2" xfId="1" applyFont="1" applyFill="1" applyBorder="1" applyAlignment="1" applyProtection="1">
      <alignment horizontal="center" vertical="center" wrapText="1"/>
    </xf>
    <xf numFmtId="166" fontId="21" fillId="0" borderId="4" xfId="1" applyFont="1" applyFill="1" applyBorder="1" applyAlignment="1" applyProtection="1">
      <alignment horizontal="center" vertical="center" wrapText="1"/>
    </xf>
    <xf numFmtId="0" fontId="21" fillId="0" borderId="4" xfId="0" applyFont="1" applyFill="1" applyBorder="1" applyAlignment="1" applyProtection="1">
      <alignment horizontal="center" vertical="center" wrapText="1"/>
    </xf>
    <xf numFmtId="0" fontId="13" fillId="0" borderId="34" xfId="0" applyFont="1" applyFill="1" applyBorder="1" applyAlignment="1"/>
    <xf numFmtId="0" fontId="0" fillId="0" borderId="34" xfId="0" applyBorder="1" applyAlignment="1"/>
    <xf numFmtId="0" fontId="28" fillId="0" borderId="35" xfId="0" applyFont="1" applyFill="1" applyBorder="1" applyAlignment="1"/>
    <xf numFmtId="0" fontId="17" fillId="0" borderId="7" xfId="0" applyFont="1" applyFill="1" applyBorder="1" applyAlignment="1" applyProtection="1">
      <alignment horizontal="center" vertical="center"/>
      <protection locked="0"/>
    </xf>
    <xf numFmtId="0" fontId="0" fillId="0" borderId="34" xfId="0" applyFont="1" applyBorder="1" applyAlignment="1"/>
    <xf numFmtId="0" fontId="42" fillId="0" borderId="0" xfId="0" applyFont="1" applyFill="1" applyBorder="1" applyAlignment="1" applyProtection="1">
      <alignment horizontal="center" vertical="center" wrapText="1"/>
    </xf>
    <xf numFmtId="0" fontId="42" fillId="0" borderId="8" xfId="0" applyFont="1" applyFill="1" applyBorder="1" applyAlignment="1" applyProtection="1">
      <alignment horizontal="center" vertical="center" wrapText="1"/>
    </xf>
    <xf numFmtId="0" fontId="13" fillId="0" borderId="40" xfId="0" applyFont="1" applyFill="1" applyBorder="1" applyAlignment="1"/>
    <xf numFmtId="0" fontId="13" fillId="0" borderId="42" xfId="0" applyFont="1" applyFill="1" applyBorder="1" applyAlignment="1"/>
    <xf numFmtId="165" fontId="16" fillId="0" borderId="35" xfId="0" applyNumberFormat="1" applyFont="1" applyFill="1" applyBorder="1" applyAlignment="1" applyProtection="1">
      <alignment vertical="center"/>
      <protection locked="0"/>
    </xf>
    <xf numFmtId="0" fontId="0" fillId="0" borderId="42" xfId="0" applyBorder="1" applyAlignment="1">
      <alignment vertical="center"/>
    </xf>
    <xf numFmtId="0" fontId="0" fillId="0" borderId="40" xfId="0" applyBorder="1" applyAlignment="1">
      <alignment vertical="center"/>
    </xf>
    <xf numFmtId="0" fontId="37" fillId="0" borderId="35" xfId="0" applyFont="1" applyFill="1" applyBorder="1" applyAlignment="1"/>
    <xf numFmtId="165" fontId="22" fillId="0" borderId="35" xfId="0" applyNumberFormat="1" applyFont="1" applyFill="1" applyBorder="1" applyAlignment="1" applyProtection="1">
      <alignment vertical="center"/>
      <protection locked="0"/>
    </xf>
    <xf numFmtId="165" fontId="22" fillId="0" borderId="40" xfId="0" applyNumberFormat="1" applyFont="1" applyFill="1" applyBorder="1" applyAlignment="1" applyProtection="1">
      <alignment vertical="center"/>
      <protection locked="0"/>
    </xf>
    <xf numFmtId="0" fontId="0" fillId="0" borderId="35" xfId="0" applyFill="1" applyBorder="1" applyAlignment="1"/>
    <xf numFmtId="0" fontId="13" fillId="0" borderId="35" xfId="0" applyFont="1" applyFill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35" xfId="0" applyBorder="1" applyAlignment="1">
      <alignment horizontal="left" vertical="center"/>
    </xf>
    <xf numFmtId="0" fontId="29" fillId="0" borderId="35" xfId="0" applyFont="1" applyFill="1" applyBorder="1" applyAlignment="1"/>
    <xf numFmtId="0" fontId="13" fillId="0" borderId="61" xfId="0" applyFont="1" applyFill="1" applyBorder="1" applyAlignment="1"/>
    <xf numFmtId="0" fontId="0" fillId="0" borderId="61" xfId="0" applyBorder="1" applyAlignment="1"/>
    <xf numFmtId="0" fontId="0" fillId="0" borderId="62" xfId="0" applyBorder="1" applyAlignment="1"/>
    <xf numFmtId="0" fontId="0" fillId="0" borderId="35" xfId="0" applyFont="1" applyBorder="1" applyAlignment="1"/>
    <xf numFmtId="0" fontId="21" fillId="0" borderId="2" xfId="0" applyFont="1" applyFill="1" applyBorder="1" applyAlignment="1" applyProtection="1">
      <alignment horizontal="center" vertical="center" wrapText="1"/>
    </xf>
    <xf numFmtId="0" fontId="33" fillId="0" borderId="17" xfId="0" applyFont="1" applyFill="1" applyBorder="1" applyAlignment="1" applyProtection="1">
      <alignment horizontal="center" vertical="center" wrapText="1"/>
    </xf>
    <xf numFmtId="0" fontId="33" fillId="0" borderId="4" xfId="0" applyFont="1" applyFill="1" applyBorder="1" applyAlignment="1" applyProtection="1">
      <alignment horizontal="center" vertical="center" wrapText="1"/>
    </xf>
    <xf numFmtId="165" fontId="16" fillId="0" borderId="53" xfId="0" applyNumberFormat="1" applyFont="1" applyFill="1" applyBorder="1" applyAlignment="1" applyProtection="1">
      <alignment vertical="center" wrapText="1"/>
      <protection locked="0"/>
    </xf>
    <xf numFmtId="165" fontId="16" fillId="0" borderId="22" xfId="0" applyNumberFormat="1" applyFont="1" applyFill="1" applyBorder="1" applyAlignment="1" applyProtection="1">
      <alignment vertical="center" wrapText="1"/>
      <protection locked="0"/>
    </xf>
    <xf numFmtId="164" fontId="16" fillId="0" borderId="7" xfId="0" applyNumberFormat="1" applyFont="1" applyFill="1" applyBorder="1" applyAlignment="1">
      <alignment horizontal="center" vertical="center"/>
    </xf>
    <xf numFmtId="0" fontId="17" fillId="0" borderId="13" xfId="0" applyFont="1" applyFill="1" applyBorder="1" applyAlignment="1" applyProtection="1">
      <alignment horizontal="center" vertical="center"/>
      <protection locked="0"/>
    </xf>
    <xf numFmtId="164" fontId="16" fillId="0" borderId="6" xfId="0" applyNumberFormat="1" applyFont="1" applyFill="1" applyBorder="1" applyAlignment="1">
      <alignment horizontal="center" vertical="center"/>
    </xf>
    <xf numFmtId="165" fontId="24" fillId="0" borderId="9" xfId="0" applyNumberFormat="1" applyFont="1" applyFill="1" applyBorder="1" applyAlignment="1" applyProtection="1">
      <alignment vertical="center" wrapText="1"/>
      <protection locked="0"/>
    </xf>
    <xf numFmtId="165" fontId="24" fillId="0" borderId="6" xfId="0" applyNumberFormat="1" applyFont="1" applyFill="1" applyBorder="1" applyAlignment="1" applyProtection="1">
      <alignment vertical="center" wrapText="1"/>
      <protection locked="0"/>
    </xf>
    <xf numFmtId="164" fontId="24" fillId="0" borderId="7" xfId="0" applyNumberFormat="1" applyFont="1" applyFill="1" applyBorder="1" applyAlignment="1">
      <alignment horizontal="center" vertical="center"/>
    </xf>
    <xf numFmtId="165" fontId="16" fillId="0" borderId="36" xfId="0" applyNumberFormat="1" applyFont="1" applyFill="1" applyBorder="1" applyAlignment="1" applyProtection="1">
      <alignment vertical="center" wrapText="1"/>
      <protection locked="0"/>
    </xf>
    <xf numFmtId="165" fontId="16" fillId="0" borderId="37" xfId="0" applyNumberFormat="1" applyFont="1" applyFill="1" applyBorder="1" applyAlignment="1" applyProtection="1">
      <alignment vertical="center" wrapText="1"/>
      <protection locked="0"/>
    </xf>
    <xf numFmtId="165" fontId="16" fillId="0" borderId="38" xfId="0" applyNumberFormat="1" applyFont="1" applyFill="1" applyBorder="1" applyAlignment="1" applyProtection="1">
      <alignment vertical="center" wrapText="1"/>
      <protection locked="0"/>
    </xf>
    <xf numFmtId="0" fontId="21" fillId="0" borderId="54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center" wrapText="1"/>
    </xf>
    <xf numFmtId="0" fontId="21" fillId="0" borderId="17" xfId="0" applyFont="1" applyFill="1" applyBorder="1" applyAlignment="1" applyProtection="1">
      <alignment horizontal="center" vertical="center" wrapText="1"/>
    </xf>
    <xf numFmtId="165" fontId="20" fillId="0" borderId="35" xfId="0" applyNumberFormat="1" applyFont="1" applyFill="1" applyBorder="1" applyAlignment="1" applyProtection="1">
      <alignment horizontal="left" vertical="center"/>
      <protection locked="0"/>
    </xf>
    <xf numFmtId="165" fontId="20" fillId="0" borderId="40" xfId="0" applyNumberFormat="1" applyFont="1" applyFill="1" applyBorder="1" applyAlignment="1" applyProtection="1">
      <alignment horizontal="left" vertical="center"/>
      <protection locked="0"/>
    </xf>
    <xf numFmtId="0" fontId="0" fillId="0" borderId="42" xfId="0" applyBorder="1" applyAlignment="1">
      <alignment horizontal="left" vertical="center"/>
    </xf>
    <xf numFmtId="0" fontId="13" fillId="0" borderId="35" xfId="0" applyFont="1" applyFill="1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42" xfId="0" applyBorder="1" applyAlignment="1">
      <alignment horizontal="left"/>
    </xf>
    <xf numFmtId="0" fontId="19" fillId="0" borderId="7" xfId="0" applyFont="1" applyFill="1" applyBorder="1" applyAlignment="1" applyProtection="1">
      <alignment horizontal="center" vertical="center"/>
      <protection locked="0"/>
    </xf>
    <xf numFmtId="0" fontId="0" fillId="0" borderId="40" xfId="0" applyBorder="1" applyAlignment="1">
      <alignment horizontal="center"/>
    </xf>
    <xf numFmtId="0" fontId="32" fillId="0" borderId="35" xfId="0" applyFont="1" applyFill="1" applyBorder="1" applyAlignment="1"/>
    <xf numFmtId="0" fontId="13" fillId="0" borderId="35" xfId="0" applyFont="1" applyFill="1" applyBorder="1" applyAlignment="1">
      <alignment horizontal="center" wrapText="1"/>
    </xf>
    <xf numFmtId="0" fontId="0" fillId="0" borderId="40" xfId="0" applyBorder="1" applyAlignment="1">
      <alignment wrapText="1"/>
    </xf>
    <xf numFmtId="0" fontId="2" fillId="3" borderId="55" xfId="0" applyFont="1" applyFill="1" applyBorder="1" applyAlignment="1" applyProtection="1">
      <alignment horizontal="center"/>
      <protection locked="0"/>
    </xf>
    <xf numFmtId="0" fontId="3" fillId="3" borderId="56" xfId="0" applyFont="1" applyFill="1" applyBorder="1" applyAlignment="1">
      <alignment horizontal="left"/>
    </xf>
    <xf numFmtId="0" fontId="7" fillId="3" borderId="56" xfId="0" applyFont="1" applyFill="1" applyBorder="1" applyAlignment="1">
      <alignment horizontal="center"/>
    </xf>
    <xf numFmtId="0" fontId="9" fillId="3" borderId="57" xfId="0" applyFont="1" applyFill="1" applyBorder="1" applyAlignment="1">
      <alignment horizontal="center"/>
    </xf>
    <xf numFmtId="49" fontId="12" fillId="3" borderId="0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5.png"/><Relationship Id="rId299" Type="http://schemas.openxmlformats.org/officeDocument/2006/relationships/image" Target="../media/image297.png"/><Relationship Id="rId303" Type="http://schemas.openxmlformats.org/officeDocument/2006/relationships/image" Target="../media/image301.png"/><Relationship Id="rId21" Type="http://schemas.openxmlformats.org/officeDocument/2006/relationships/image" Target="../media/image21.jpeg"/><Relationship Id="rId42" Type="http://schemas.openxmlformats.org/officeDocument/2006/relationships/image" Target="../media/image41.jpeg"/><Relationship Id="rId63" Type="http://schemas.openxmlformats.org/officeDocument/2006/relationships/image" Target="../media/image61.jpeg"/><Relationship Id="rId84" Type="http://schemas.openxmlformats.org/officeDocument/2006/relationships/image" Target="../media/image82.png"/><Relationship Id="rId138" Type="http://schemas.openxmlformats.org/officeDocument/2006/relationships/image" Target="../media/image136.jpeg"/><Relationship Id="rId159" Type="http://schemas.openxmlformats.org/officeDocument/2006/relationships/image" Target="../media/image157.jpeg"/><Relationship Id="rId324" Type="http://schemas.openxmlformats.org/officeDocument/2006/relationships/image" Target="../media/image322.png"/><Relationship Id="rId345" Type="http://schemas.openxmlformats.org/officeDocument/2006/relationships/image" Target="../media/image343.jpeg"/><Relationship Id="rId170" Type="http://schemas.openxmlformats.org/officeDocument/2006/relationships/image" Target="../media/image168.jpeg"/><Relationship Id="rId191" Type="http://schemas.openxmlformats.org/officeDocument/2006/relationships/image" Target="../media/image189.jpeg"/><Relationship Id="rId205" Type="http://schemas.openxmlformats.org/officeDocument/2006/relationships/image" Target="../media/image203.jpeg"/><Relationship Id="rId226" Type="http://schemas.openxmlformats.org/officeDocument/2006/relationships/image" Target="../media/image224.jpeg"/><Relationship Id="rId247" Type="http://schemas.openxmlformats.org/officeDocument/2006/relationships/image" Target="../media/image245.png"/><Relationship Id="rId107" Type="http://schemas.openxmlformats.org/officeDocument/2006/relationships/image" Target="../media/image105.jpeg"/><Relationship Id="rId268" Type="http://schemas.openxmlformats.org/officeDocument/2006/relationships/image" Target="../media/image266.jpeg"/><Relationship Id="rId289" Type="http://schemas.openxmlformats.org/officeDocument/2006/relationships/image" Target="../media/image287.pn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1.jpeg"/><Relationship Id="rId74" Type="http://schemas.openxmlformats.org/officeDocument/2006/relationships/image" Target="../media/image72.png"/><Relationship Id="rId128" Type="http://schemas.openxmlformats.org/officeDocument/2006/relationships/image" Target="../media/image126.jpeg"/><Relationship Id="rId149" Type="http://schemas.openxmlformats.org/officeDocument/2006/relationships/image" Target="../media/image147.jpeg"/><Relationship Id="rId314" Type="http://schemas.openxmlformats.org/officeDocument/2006/relationships/image" Target="../media/image312.jpeg"/><Relationship Id="rId335" Type="http://schemas.openxmlformats.org/officeDocument/2006/relationships/image" Target="../media/image333.jpeg"/><Relationship Id="rId356" Type="http://schemas.openxmlformats.org/officeDocument/2006/relationships/image" Target="../media/image354.jpeg"/><Relationship Id="rId5" Type="http://schemas.openxmlformats.org/officeDocument/2006/relationships/image" Target="../media/image5.jpeg"/><Relationship Id="rId95" Type="http://schemas.openxmlformats.org/officeDocument/2006/relationships/image" Target="../media/image93.png"/><Relationship Id="rId160" Type="http://schemas.openxmlformats.org/officeDocument/2006/relationships/image" Target="../media/image158.jpeg"/><Relationship Id="rId181" Type="http://schemas.openxmlformats.org/officeDocument/2006/relationships/image" Target="../media/image179.png"/><Relationship Id="rId216" Type="http://schemas.openxmlformats.org/officeDocument/2006/relationships/image" Target="../media/image214.png"/><Relationship Id="rId237" Type="http://schemas.openxmlformats.org/officeDocument/2006/relationships/image" Target="../media/image235.png"/><Relationship Id="rId258" Type="http://schemas.openxmlformats.org/officeDocument/2006/relationships/image" Target="../media/image256.jpeg"/><Relationship Id="rId279" Type="http://schemas.openxmlformats.org/officeDocument/2006/relationships/image" Target="../media/image277.jpeg"/><Relationship Id="rId22" Type="http://schemas.openxmlformats.org/officeDocument/2006/relationships/image" Target="../media/image22.jpeg"/><Relationship Id="rId43" Type="http://schemas.openxmlformats.org/officeDocument/2006/relationships/hyperlink" Target="file:///D:\img.php-url=content-cylinders_-902092057650.jpg.htm" TargetMode="External"/><Relationship Id="rId64" Type="http://schemas.openxmlformats.org/officeDocument/2006/relationships/image" Target="../media/image62.png"/><Relationship Id="rId118" Type="http://schemas.openxmlformats.org/officeDocument/2006/relationships/image" Target="../media/image116.png"/><Relationship Id="rId139" Type="http://schemas.openxmlformats.org/officeDocument/2006/relationships/image" Target="../media/image137.jpeg"/><Relationship Id="rId290" Type="http://schemas.openxmlformats.org/officeDocument/2006/relationships/image" Target="../media/image288.jpeg"/><Relationship Id="rId304" Type="http://schemas.openxmlformats.org/officeDocument/2006/relationships/image" Target="../media/image302.png"/><Relationship Id="rId325" Type="http://schemas.openxmlformats.org/officeDocument/2006/relationships/image" Target="../media/image323.jpeg"/><Relationship Id="rId346" Type="http://schemas.openxmlformats.org/officeDocument/2006/relationships/image" Target="../media/image344.jpeg"/><Relationship Id="rId85" Type="http://schemas.openxmlformats.org/officeDocument/2006/relationships/image" Target="../media/image83.png"/><Relationship Id="rId150" Type="http://schemas.openxmlformats.org/officeDocument/2006/relationships/image" Target="../media/image148.jpeg"/><Relationship Id="rId171" Type="http://schemas.openxmlformats.org/officeDocument/2006/relationships/image" Target="../media/image169.jpeg"/><Relationship Id="rId192" Type="http://schemas.openxmlformats.org/officeDocument/2006/relationships/image" Target="../media/image190.jpeg"/><Relationship Id="rId206" Type="http://schemas.openxmlformats.org/officeDocument/2006/relationships/image" Target="../media/image204.png"/><Relationship Id="rId227" Type="http://schemas.openxmlformats.org/officeDocument/2006/relationships/image" Target="../media/image225.jpeg"/><Relationship Id="rId248" Type="http://schemas.openxmlformats.org/officeDocument/2006/relationships/image" Target="../media/image246.png"/><Relationship Id="rId269" Type="http://schemas.openxmlformats.org/officeDocument/2006/relationships/image" Target="../media/image267.pn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6.jpeg"/><Relationship Id="rId129" Type="http://schemas.openxmlformats.org/officeDocument/2006/relationships/image" Target="../media/image127.jpeg"/><Relationship Id="rId280" Type="http://schemas.openxmlformats.org/officeDocument/2006/relationships/image" Target="../media/image278.png"/><Relationship Id="rId315" Type="http://schemas.openxmlformats.org/officeDocument/2006/relationships/image" Target="../media/image313.png"/><Relationship Id="rId336" Type="http://schemas.openxmlformats.org/officeDocument/2006/relationships/image" Target="../media/image334.jpeg"/><Relationship Id="rId54" Type="http://schemas.openxmlformats.org/officeDocument/2006/relationships/image" Target="../media/image52.jpeg"/><Relationship Id="rId75" Type="http://schemas.openxmlformats.org/officeDocument/2006/relationships/image" Target="../media/image73.png"/><Relationship Id="rId96" Type="http://schemas.openxmlformats.org/officeDocument/2006/relationships/image" Target="../media/image94.png"/><Relationship Id="rId140" Type="http://schemas.openxmlformats.org/officeDocument/2006/relationships/image" Target="../media/image138.jpeg"/><Relationship Id="rId161" Type="http://schemas.openxmlformats.org/officeDocument/2006/relationships/image" Target="../media/image159.png"/><Relationship Id="rId182" Type="http://schemas.openxmlformats.org/officeDocument/2006/relationships/image" Target="../media/image180.png"/><Relationship Id="rId217" Type="http://schemas.openxmlformats.org/officeDocument/2006/relationships/image" Target="../media/image215.jpeg"/><Relationship Id="rId6" Type="http://schemas.openxmlformats.org/officeDocument/2006/relationships/image" Target="../media/image6.jpeg"/><Relationship Id="rId238" Type="http://schemas.openxmlformats.org/officeDocument/2006/relationships/image" Target="../media/image236.jpeg"/><Relationship Id="rId259" Type="http://schemas.openxmlformats.org/officeDocument/2006/relationships/image" Target="../media/image257.jpeg"/><Relationship Id="rId23" Type="http://schemas.openxmlformats.org/officeDocument/2006/relationships/image" Target="../media/image23.jpeg"/><Relationship Id="rId119" Type="http://schemas.openxmlformats.org/officeDocument/2006/relationships/image" Target="../media/image117.png"/><Relationship Id="rId270" Type="http://schemas.openxmlformats.org/officeDocument/2006/relationships/image" Target="../media/image268.jpeg"/><Relationship Id="rId291" Type="http://schemas.openxmlformats.org/officeDocument/2006/relationships/image" Target="../media/image289.png"/><Relationship Id="rId305" Type="http://schemas.openxmlformats.org/officeDocument/2006/relationships/image" Target="../media/image303.png"/><Relationship Id="rId326" Type="http://schemas.openxmlformats.org/officeDocument/2006/relationships/image" Target="../media/image324.jpeg"/><Relationship Id="rId347" Type="http://schemas.openxmlformats.org/officeDocument/2006/relationships/image" Target="../media/image345.png"/><Relationship Id="rId44" Type="http://schemas.openxmlformats.org/officeDocument/2006/relationships/image" Target="../media/image42.jpeg"/><Relationship Id="rId65" Type="http://schemas.openxmlformats.org/officeDocument/2006/relationships/image" Target="../media/image63.jpeg"/><Relationship Id="rId86" Type="http://schemas.openxmlformats.org/officeDocument/2006/relationships/image" Target="../media/image84.jpeg"/><Relationship Id="rId130" Type="http://schemas.openxmlformats.org/officeDocument/2006/relationships/image" Target="../media/image128.jpeg"/><Relationship Id="rId151" Type="http://schemas.openxmlformats.org/officeDocument/2006/relationships/image" Target="../media/image149.jpeg"/><Relationship Id="rId172" Type="http://schemas.openxmlformats.org/officeDocument/2006/relationships/image" Target="../media/image170.png"/><Relationship Id="rId193" Type="http://schemas.openxmlformats.org/officeDocument/2006/relationships/image" Target="../media/image191.png"/><Relationship Id="rId207" Type="http://schemas.openxmlformats.org/officeDocument/2006/relationships/image" Target="../media/image205.jpeg"/><Relationship Id="rId228" Type="http://schemas.openxmlformats.org/officeDocument/2006/relationships/image" Target="../media/image226.jpeg"/><Relationship Id="rId249" Type="http://schemas.openxmlformats.org/officeDocument/2006/relationships/image" Target="../media/image247.png"/><Relationship Id="rId13" Type="http://schemas.openxmlformats.org/officeDocument/2006/relationships/image" Target="../media/image13.jpeg"/><Relationship Id="rId109" Type="http://schemas.openxmlformats.org/officeDocument/2006/relationships/image" Target="../media/image107.jpeg"/><Relationship Id="rId260" Type="http://schemas.openxmlformats.org/officeDocument/2006/relationships/image" Target="../media/image258.jpeg"/><Relationship Id="rId281" Type="http://schemas.openxmlformats.org/officeDocument/2006/relationships/image" Target="../media/image279.png"/><Relationship Id="rId316" Type="http://schemas.openxmlformats.org/officeDocument/2006/relationships/image" Target="../media/image314.png"/><Relationship Id="rId337" Type="http://schemas.openxmlformats.org/officeDocument/2006/relationships/image" Target="../media/image335.png"/><Relationship Id="rId34" Type="http://schemas.openxmlformats.org/officeDocument/2006/relationships/image" Target="../media/image34.jpeg"/><Relationship Id="rId55" Type="http://schemas.openxmlformats.org/officeDocument/2006/relationships/image" Target="../media/image53.jpeg"/><Relationship Id="rId76" Type="http://schemas.openxmlformats.org/officeDocument/2006/relationships/image" Target="../media/image74.png"/><Relationship Id="rId97" Type="http://schemas.openxmlformats.org/officeDocument/2006/relationships/image" Target="../media/image95.png"/><Relationship Id="rId120" Type="http://schemas.openxmlformats.org/officeDocument/2006/relationships/image" Target="../media/image118.png"/><Relationship Id="rId141" Type="http://schemas.openxmlformats.org/officeDocument/2006/relationships/image" Target="../media/image139.jpeg"/><Relationship Id="rId7" Type="http://schemas.openxmlformats.org/officeDocument/2006/relationships/image" Target="../media/image7.jpeg"/><Relationship Id="rId162" Type="http://schemas.openxmlformats.org/officeDocument/2006/relationships/image" Target="../media/image160.png"/><Relationship Id="rId183" Type="http://schemas.openxmlformats.org/officeDocument/2006/relationships/image" Target="../media/image181.png"/><Relationship Id="rId218" Type="http://schemas.openxmlformats.org/officeDocument/2006/relationships/image" Target="../media/image216.jpeg"/><Relationship Id="rId239" Type="http://schemas.openxmlformats.org/officeDocument/2006/relationships/image" Target="../media/image237.png"/><Relationship Id="rId250" Type="http://schemas.openxmlformats.org/officeDocument/2006/relationships/image" Target="../media/image248.jpeg"/><Relationship Id="rId271" Type="http://schemas.openxmlformats.org/officeDocument/2006/relationships/image" Target="../media/image269.jpeg"/><Relationship Id="rId292" Type="http://schemas.openxmlformats.org/officeDocument/2006/relationships/image" Target="../media/image290.png"/><Relationship Id="rId306" Type="http://schemas.openxmlformats.org/officeDocument/2006/relationships/image" Target="../media/image304.png"/><Relationship Id="rId24" Type="http://schemas.openxmlformats.org/officeDocument/2006/relationships/image" Target="../media/image24.jpeg"/><Relationship Id="rId45" Type="http://schemas.openxmlformats.org/officeDocument/2006/relationships/image" Target="../media/image43.jpeg"/><Relationship Id="rId66" Type="http://schemas.openxmlformats.org/officeDocument/2006/relationships/image" Target="../media/image64.jpeg"/><Relationship Id="rId87" Type="http://schemas.openxmlformats.org/officeDocument/2006/relationships/image" Target="../media/image85.jpeg"/><Relationship Id="rId110" Type="http://schemas.openxmlformats.org/officeDocument/2006/relationships/image" Target="../media/image108.jpeg"/><Relationship Id="rId131" Type="http://schemas.openxmlformats.org/officeDocument/2006/relationships/image" Target="../media/image129.jpeg"/><Relationship Id="rId327" Type="http://schemas.openxmlformats.org/officeDocument/2006/relationships/image" Target="../media/image325.png"/><Relationship Id="rId348" Type="http://schemas.openxmlformats.org/officeDocument/2006/relationships/image" Target="../media/image346.png"/><Relationship Id="rId152" Type="http://schemas.openxmlformats.org/officeDocument/2006/relationships/image" Target="../media/image150.jpeg"/><Relationship Id="rId173" Type="http://schemas.openxmlformats.org/officeDocument/2006/relationships/image" Target="../media/image171.png"/><Relationship Id="rId194" Type="http://schemas.openxmlformats.org/officeDocument/2006/relationships/image" Target="../media/image192.png"/><Relationship Id="rId208" Type="http://schemas.openxmlformats.org/officeDocument/2006/relationships/image" Target="../media/image206.jpeg"/><Relationship Id="rId229" Type="http://schemas.openxmlformats.org/officeDocument/2006/relationships/image" Target="../media/image227.jpeg"/><Relationship Id="rId240" Type="http://schemas.openxmlformats.org/officeDocument/2006/relationships/image" Target="../media/image238.jpeg"/><Relationship Id="rId261" Type="http://schemas.openxmlformats.org/officeDocument/2006/relationships/image" Target="../media/image259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4.jpeg"/><Relationship Id="rId77" Type="http://schemas.openxmlformats.org/officeDocument/2006/relationships/image" Target="../media/image75.jpeg"/><Relationship Id="rId100" Type="http://schemas.openxmlformats.org/officeDocument/2006/relationships/image" Target="../media/image98.png"/><Relationship Id="rId282" Type="http://schemas.openxmlformats.org/officeDocument/2006/relationships/image" Target="../media/image280.png"/><Relationship Id="rId317" Type="http://schemas.openxmlformats.org/officeDocument/2006/relationships/image" Target="../media/image315.jpeg"/><Relationship Id="rId338" Type="http://schemas.openxmlformats.org/officeDocument/2006/relationships/image" Target="../media/image336.png"/><Relationship Id="rId8" Type="http://schemas.openxmlformats.org/officeDocument/2006/relationships/image" Target="../media/image8.jpeg"/><Relationship Id="rId98" Type="http://schemas.openxmlformats.org/officeDocument/2006/relationships/image" Target="../media/image96.png"/><Relationship Id="rId121" Type="http://schemas.openxmlformats.org/officeDocument/2006/relationships/image" Target="../media/image119.jpeg"/><Relationship Id="rId142" Type="http://schemas.openxmlformats.org/officeDocument/2006/relationships/image" Target="../media/image140.jpeg"/><Relationship Id="rId163" Type="http://schemas.openxmlformats.org/officeDocument/2006/relationships/image" Target="../media/image161.png"/><Relationship Id="rId184" Type="http://schemas.openxmlformats.org/officeDocument/2006/relationships/image" Target="../media/image182.jpeg"/><Relationship Id="rId219" Type="http://schemas.openxmlformats.org/officeDocument/2006/relationships/image" Target="../media/image217.jpeg"/><Relationship Id="rId230" Type="http://schemas.openxmlformats.org/officeDocument/2006/relationships/image" Target="../media/image228.jpeg"/><Relationship Id="rId251" Type="http://schemas.openxmlformats.org/officeDocument/2006/relationships/image" Target="../media/image249.png"/><Relationship Id="rId25" Type="http://schemas.openxmlformats.org/officeDocument/2006/relationships/image" Target="../media/image25.jpeg"/><Relationship Id="rId46" Type="http://schemas.openxmlformats.org/officeDocument/2006/relationships/image" Target="../media/image44.jpeg"/><Relationship Id="rId67" Type="http://schemas.openxmlformats.org/officeDocument/2006/relationships/image" Target="../media/image65.jpeg"/><Relationship Id="rId272" Type="http://schemas.openxmlformats.org/officeDocument/2006/relationships/image" Target="../media/image270.png"/><Relationship Id="rId293" Type="http://schemas.openxmlformats.org/officeDocument/2006/relationships/image" Target="../media/image291.jpeg"/><Relationship Id="rId307" Type="http://schemas.openxmlformats.org/officeDocument/2006/relationships/image" Target="../media/image305.jpeg"/><Relationship Id="rId328" Type="http://schemas.openxmlformats.org/officeDocument/2006/relationships/image" Target="../media/image326.jpeg"/><Relationship Id="rId349" Type="http://schemas.openxmlformats.org/officeDocument/2006/relationships/image" Target="../media/image347.jpeg"/><Relationship Id="rId88" Type="http://schemas.openxmlformats.org/officeDocument/2006/relationships/image" Target="../media/image86.jpeg"/><Relationship Id="rId111" Type="http://schemas.openxmlformats.org/officeDocument/2006/relationships/image" Target="../media/image109.png"/><Relationship Id="rId132" Type="http://schemas.openxmlformats.org/officeDocument/2006/relationships/image" Target="../media/image130.jpeg"/><Relationship Id="rId153" Type="http://schemas.openxmlformats.org/officeDocument/2006/relationships/image" Target="../media/image151.jpeg"/><Relationship Id="rId174" Type="http://schemas.openxmlformats.org/officeDocument/2006/relationships/image" Target="../media/image172.jpeg"/><Relationship Id="rId195" Type="http://schemas.openxmlformats.org/officeDocument/2006/relationships/image" Target="../media/image193.png"/><Relationship Id="rId209" Type="http://schemas.openxmlformats.org/officeDocument/2006/relationships/image" Target="../media/image207.jpeg"/><Relationship Id="rId190" Type="http://schemas.openxmlformats.org/officeDocument/2006/relationships/image" Target="../media/image188.jpeg"/><Relationship Id="rId204" Type="http://schemas.openxmlformats.org/officeDocument/2006/relationships/image" Target="../media/image202.png"/><Relationship Id="rId220" Type="http://schemas.openxmlformats.org/officeDocument/2006/relationships/image" Target="../media/image218.jpeg"/><Relationship Id="rId225" Type="http://schemas.openxmlformats.org/officeDocument/2006/relationships/image" Target="../media/image223.jpeg"/><Relationship Id="rId241" Type="http://schemas.openxmlformats.org/officeDocument/2006/relationships/image" Target="../media/image239.jpeg"/><Relationship Id="rId246" Type="http://schemas.openxmlformats.org/officeDocument/2006/relationships/image" Target="../media/image244.jpeg"/><Relationship Id="rId267" Type="http://schemas.openxmlformats.org/officeDocument/2006/relationships/image" Target="../media/image265.jpeg"/><Relationship Id="rId288" Type="http://schemas.openxmlformats.org/officeDocument/2006/relationships/image" Target="../media/image286.pn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5.jpeg"/><Relationship Id="rId106" Type="http://schemas.openxmlformats.org/officeDocument/2006/relationships/image" Target="../media/image104.jpeg"/><Relationship Id="rId127" Type="http://schemas.openxmlformats.org/officeDocument/2006/relationships/image" Target="../media/image125.jpeg"/><Relationship Id="rId262" Type="http://schemas.openxmlformats.org/officeDocument/2006/relationships/image" Target="../media/image260.jpeg"/><Relationship Id="rId283" Type="http://schemas.openxmlformats.org/officeDocument/2006/relationships/image" Target="../media/image281.png"/><Relationship Id="rId313" Type="http://schemas.openxmlformats.org/officeDocument/2006/relationships/image" Target="../media/image311.png"/><Relationship Id="rId318" Type="http://schemas.openxmlformats.org/officeDocument/2006/relationships/image" Target="../media/image316.jpeg"/><Relationship Id="rId339" Type="http://schemas.openxmlformats.org/officeDocument/2006/relationships/image" Target="../media/image33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0.jpeg"/><Relationship Id="rId73" Type="http://schemas.openxmlformats.org/officeDocument/2006/relationships/image" Target="../media/image71.png"/><Relationship Id="rId78" Type="http://schemas.openxmlformats.org/officeDocument/2006/relationships/image" Target="../media/image76.jpeg"/><Relationship Id="rId94" Type="http://schemas.openxmlformats.org/officeDocument/2006/relationships/image" Target="../media/image92.png"/><Relationship Id="rId99" Type="http://schemas.openxmlformats.org/officeDocument/2006/relationships/image" Target="../media/image97.png"/><Relationship Id="rId101" Type="http://schemas.openxmlformats.org/officeDocument/2006/relationships/image" Target="../media/image99.png"/><Relationship Id="rId122" Type="http://schemas.openxmlformats.org/officeDocument/2006/relationships/image" Target="../media/image120.jpeg"/><Relationship Id="rId143" Type="http://schemas.openxmlformats.org/officeDocument/2006/relationships/image" Target="../media/image141.jpeg"/><Relationship Id="rId148" Type="http://schemas.openxmlformats.org/officeDocument/2006/relationships/image" Target="../media/image146.jpeg"/><Relationship Id="rId164" Type="http://schemas.openxmlformats.org/officeDocument/2006/relationships/image" Target="../media/image162.jpeg"/><Relationship Id="rId169" Type="http://schemas.openxmlformats.org/officeDocument/2006/relationships/image" Target="../media/image167.png"/><Relationship Id="rId185" Type="http://schemas.openxmlformats.org/officeDocument/2006/relationships/image" Target="../media/image183.jpeg"/><Relationship Id="rId334" Type="http://schemas.openxmlformats.org/officeDocument/2006/relationships/image" Target="../media/image332.jpeg"/><Relationship Id="rId350" Type="http://schemas.openxmlformats.org/officeDocument/2006/relationships/image" Target="../media/image348.png"/><Relationship Id="rId355" Type="http://schemas.openxmlformats.org/officeDocument/2006/relationships/image" Target="../media/image353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78.png"/><Relationship Id="rId210" Type="http://schemas.openxmlformats.org/officeDocument/2006/relationships/image" Target="../media/image208.png"/><Relationship Id="rId215" Type="http://schemas.openxmlformats.org/officeDocument/2006/relationships/image" Target="../media/image213.png"/><Relationship Id="rId236" Type="http://schemas.openxmlformats.org/officeDocument/2006/relationships/image" Target="../media/image234.png"/><Relationship Id="rId257" Type="http://schemas.openxmlformats.org/officeDocument/2006/relationships/image" Target="../media/image255.jpeg"/><Relationship Id="rId278" Type="http://schemas.openxmlformats.org/officeDocument/2006/relationships/image" Target="../media/image276.jpeg"/><Relationship Id="rId26" Type="http://schemas.openxmlformats.org/officeDocument/2006/relationships/image" Target="../media/image26.jpeg"/><Relationship Id="rId231" Type="http://schemas.openxmlformats.org/officeDocument/2006/relationships/image" Target="../media/image229.jpeg"/><Relationship Id="rId252" Type="http://schemas.openxmlformats.org/officeDocument/2006/relationships/image" Target="../media/image250.jpeg"/><Relationship Id="rId273" Type="http://schemas.openxmlformats.org/officeDocument/2006/relationships/image" Target="../media/image271.jpeg"/><Relationship Id="rId294" Type="http://schemas.openxmlformats.org/officeDocument/2006/relationships/image" Target="../media/image292.jpeg"/><Relationship Id="rId308" Type="http://schemas.openxmlformats.org/officeDocument/2006/relationships/image" Target="../media/image306.png"/><Relationship Id="rId329" Type="http://schemas.openxmlformats.org/officeDocument/2006/relationships/image" Target="../media/image327.png"/><Relationship Id="rId47" Type="http://schemas.openxmlformats.org/officeDocument/2006/relationships/image" Target="../media/image45.jpeg"/><Relationship Id="rId68" Type="http://schemas.openxmlformats.org/officeDocument/2006/relationships/image" Target="../media/image66.jpeg"/><Relationship Id="rId89" Type="http://schemas.openxmlformats.org/officeDocument/2006/relationships/image" Target="../media/image87.jpeg"/><Relationship Id="rId112" Type="http://schemas.openxmlformats.org/officeDocument/2006/relationships/image" Target="../media/image110.jpeg"/><Relationship Id="rId133" Type="http://schemas.openxmlformats.org/officeDocument/2006/relationships/image" Target="../media/image131.jpeg"/><Relationship Id="rId154" Type="http://schemas.openxmlformats.org/officeDocument/2006/relationships/image" Target="../media/image152.png"/><Relationship Id="rId175" Type="http://schemas.openxmlformats.org/officeDocument/2006/relationships/image" Target="../media/image173.jpeg"/><Relationship Id="rId340" Type="http://schemas.openxmlformats.org/officeDocument/2006/relationships/image" Target="../media/image338.jpeg"/><Relationship Id="rId196" Type="http://schemas.openxmlformats.org/officeDocument/2006/relationships/image" Target="../media/image194.png"/><Relationship Id="rId200" Type="http://schemas.openxmlformats.org/officeDocument/2006/relationships/image" Target="../media/image198.png"/><Relationship Id="rId16" Type="http://schemas.openxmlformats.org/officeDocument/2006/relationships/image" Target="../media/image16.jpeg"/><Relationship Id="rId221" Type="http://schemas.openxmlformats.org/officeDocument/2006/relationships/image" Target="../media/image219.jpeg"/><Relationship Id="rId242" Type="http://schemas.openxmlformats.org/officeDocument/2006/relationships/image" Target="../media/image240.jpeg"/><Relationship Id="rId263" Type="http://schemas.openxmlformats.org/officeDocument/2006/relationships/image" Target="../media/image261.jpeg"/><Relationship Id="rId284" Type="http://schemas.openxmlformats.org/officeDocument/2006/relationships/image" Target="../media/image282.png"/><Relationship Id="rId319" Type="http://schemas.openxmlformats.org/officeDocument/2006/relationships/image" Target="../media/image317.jpeg"/><Relationship Id="rId37" Type="http://schemas.openxmlformats.org/officeDocument/2006/relationships/image" Target="../media/image37.png"/><Relationship Id="rId58" Type="http://schemas.openxmlformats.org/officeDocument/2006/relationships/image" Target="../media/image56.jpeg"/><Relationship Id="rId79" Type="http://schemas.openxmlformats.org/officeDocument/2006/relationships/image" Target="../media/image77.jpeg"/><Relationship Id="rId102" Type="http://schemas.openxmlformats.org/officeDocument/2006/relationships/image" Target="../media/image100.png"/><Relationship Id="rId123" Type="http://schemas.openxmlformats.org/officeDocument/2006/relationships/image" Target="../media/image121.jpeg"/><Relationship Id="rId144" Type="http://schemas.openxmlformats.org/officeDocument/2006/relationships/image" Target="../media/image142.jpeg"/><Relationship Id="rId330" Type="http://schemas.openxmlformats.org/officeDocument/2006/relationships/image" Target="../media/image328.png"/><Relationship Id="rId90" Type="http://schemas.openxmlformats.org/officeDocument/2006/relationships/image" Target="../media/image88.jpeg"/><Relationship Id="rId165" Type="http://schemas.openxmlformats.org/officeDocument/2006/relationships/image" Target="../media/image163.jpeg"/><Relationship Id="rId186" Type="http://schemas.openxmlformats.org/officeDocument/2006/relationships/image" Target="../media/image184.png"/><Relationship Id="rId351" Type="http://schemas.openxmlformats.org/officeDocument/2006/relationships/image" Target="../media/image349.jpeg"/><Relationship Id="rId211" Type="http://schemas.openxmlformats.org/officeDocument/2006/relationships/image" Target="../media/image209.png"/><Relationship Id="rId232" Type="http://schemas.openxmlformats.org/officeDocument/2006/relationships/image" Target="../media/image230.jpeg"/><Relationship Id="rId253" Type="http://schemas.openxmlformats.org/officeDocument/2006/relationships/image" Target="../media/image251.png"/><Relationship Id="rId274" Type="http://schemas.openxmlformats.org/officeDocument/2006/relationships/image" Target="../media/image272.jpeg"/><Relationship Id="rId295" Type="http://schemas.openxmlformats.org/officeDocument/2006/relationships/image" Target="../media/image293.png"/><Relationship Id="rId309" Type="http://schemas.openxmlformats.org/officeDocument/2006/relationships/image" Target="../media/image307.png"/><Relationship Id="rId27" Type="http://schemas.openxmlformats.org/officeDocument/2006/relationships/image" Target="../media/image27.jpeg"/><Relationship Id="rId48" Type="http://schemas.openxmlformats.org/officeDocument/2006/relationships/image" Target="../media/image46.jpeg"/><Relationship Id="rId69" Type="http://schemas.openxmlformats.org/officeDocument/2006/relationships/image" Target="../media/image67.jpeg"/><Relationship Id="rId113" Type="http://schemas.openxmlformats.org/officeDocument/2006/relationships/image" Target="../media/image111.jpeg"/><Relationship Id="rId134" Type="http://schemas.openxmlformats.org/officeDocument/2006/relationships/image" Target="../media/image132.jpeg"/><Relationship Id="rId320" Type="http://schemas.openxmlformats.org/officeDocument/2006/relationships/image" Target="../media/image318.jpeg"/><Relationship Id="rId80" Type="http://schemas.openxmlformats.org/officeDocument/2006/relationships/image" Target="../media/image78.png"/><Relationship Id="rId155" Type="http://schemas.openxmlformats.org/officeDocument/2006/relationships/image" Target="../media/image153.png"/><Relationship Id="rId176" Type="http://schemas.openxmlformats.org/officeDocument/2006/relationships/image" Target="../media/image174.jpeg"/><Relationship Id="rId197" Type="http://schemas.openxmlformats.org/officeDocument/2006/relationships/image" Target="../media/image195.png"/><Relationship Id="rId341" Type="http://schemas.openxmlformats.org/officeDocument/2006/relationships/image" Target="../media/image339.jpeg"/><Relationship Id="rId201" Type="http://schemas.openxmlformats.org/officeDocument/2006/relationships/image" Target="../media/image199.png"/><Relationship Id="rId222" Type="http://schemas.openxmlformats.org/officeDocument/2006/relationships/image" Target="../media/image220.jpeg"/><Relationship Id="rId243" Type="http://schemas.openxmlformats.org/officeDocument/2006/relationships/image" Target="../media/image241.png"/><Relationship Id="rId264" Type="http://schemas.openxmlformats.org/officeDocument/2006/relationships/image" Target="../media/image262.jpeg"/><Relationship Id="rId285" Type="http://schemas.openxmlformats.org/officeDocument/2006/relationships/image" Target="../media/image283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7.png"/><Relationship Id="rId103" Type="http://schemas.openxmlformats.org/officeDocument/2006/relationships/image" Target="../media/image101.png"/><Relationship Id="rId124" Type="http://schemas.openxmlformats.org/officeDocument/2006/relationships/image" Target="../media/image122.jpeg"/><Relationship Id="rId310" Type="http://schemas.openxmlformats.org/officeDocument/2006/relationships/image" Target="../media/image308.png"/><Relationship Id="rId70" Type="http://schemas.openxmlformats.org/officeDocument/2006/relationships/image" Target="../media/image68.png"/><Relationship Id="rId91" Type="http://schemas.openxmlformats.org/officeDocument/2006/relationships/image" Target="../media/image89.jpeg"/><Relationship Id="rId145" Type="http://schemas.openxmlformats.org/officeDocument/2006/relationships/image" Target="../media/image143.jpeg"/><Relationship Id="rId166" Type="http://schemas.openxmlformats.org/officeDocument/2006/relationships/image" Target="../media/image164.jpeg"/><Relationship Id="rId187" Type="http://schemas.openxmlformats.org/officeDocument/2006/relationships/image" Target="../media/image185.jpeg"/><Relationship Id="rId331" Type="http://schemas.openxmlformats.org/officeDocument/2006/relationships/image" Target="../media/image329.png"/><Relationship Id="rId352" Type="http://schemas.openxmlformats.org/officeDocument/2006/relationships/image" Target="../media/image350.jpeg"/><Relationship Id="rId1" Type="http://schemas.openxmlformats.org/officeDocument/2006/relationships/image" Target="../media/image1.png"/><Relationship Id="rId212" Type="http://schemas.openxmlformats.org/officeDocument/2006/relationships/image" Target="../media/image210.png"/><Relationship Id="rId233" Type="http://schemas.openxmlformats.org/officeDocument/2006/relationships/image" Target="../media/image231.jpeg"/><Relationship Id="rId254" Type="http://schemas.openxmlformats.org/officeDocument/2006/relationships/image" Target="../media/image252.jpeg"/><Relationship Id="rId28" Type="http://schemas.openxmlformats.org/officeDocument/2006/relationships/image" Target="../media/image28.jpeg"/><Relationship Id="rId49" Type="http://schemas.openxmlformats.org/officeDocument/2006/relationships/image" Target="../media/image47.png"/><Relationship Id="rId114" Type="http://schemas.openxmlformats.org/officeDocument/2006/relationships/image" Target="../media/image112.png"/><Relationship Id="rId275" Type="http://schemas.openxmlformats.org/officeDocument/2006/relationships/image" Target="../media/image273.png"/><Relationship Id="rId296" Type="http://schemas.openxmlformats.org/officeDocument/2006/relationships/image" Target="../media/image294.png"/><Relationship Id="rId300" Type="http://schemas.openxmlformats.org/officeDocument/2006/relationships/image" Target="../media/image298.png"/><Relationship Id="rId60" Type="http://schemas.openxmlformats.org/officeDocument/2006/relationships/image" Target="../media/image58.jpeg"/><Relationship Id="rId81" Type="http://schemas.openxmlformats.org/officeDocument/2006/relationships/image" Target="../media/image79.jpeg"/><Relationship Id="rId135" Type="http://schemas.openxmlformats.org/officeDocument/2006/relationships/image" Target="../media/image133.jpeg"/><Relationship Id="rId156" Type="http://schemas.openxmlformats.org/officeDocument/2006/relationships/image" Target="../media/image154.jpeg"/><Relationship Id="rId177" Type="http://schemas.openxmlformats.org/officeDocument/2006/relationships/image" Target="../media/image175.jpeg"/><Relationship Id="rId198" Type="http://schemas.openxmlformats.org/officeDocument/2006/relationships/image" Target="../media/image196.png"/><Relationship Id="rId321" Type="http://schemas.openxmlformats.org/officeDocument/2006/relationships/image" Target="../media/image319.jpeg"/><Relationship Id="rId342" Type="http://schemas.openxmlformats.org/officeDocument/2006/relationships/image" Target="../media/image340.jpeg"/><Relationship Id="rId202" Type="http://schemas.openxmlformats.org/officeDocument/2006/relationships/image" Target="../media/image200.png"/><Relationship Id="rId223" Type="http://schemas.openxmlformats.org/officeDocument/2006/relationships/image" Target="../media/image221.jpeg"/><Relationship Id="rId244" Type="http://schemas.openxmlformats.org/officeDocument/2006/relationships/image" Target="../media/image242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3.jpeg"/><Relationship Id="rId286" Type="http://schemas.openxmlformats.org/officeDocument/2006/relationships/image" Target="../media/image284.png"/><Relationship Id="rId50" Type="http://schemas.openxmlformats.org/officeDocument/2006/relationships/image" Target="../media/image48.png"/><Relationship Id="rId104" Type="http://schemas.openxmlformats.org/officeDocument/2006/relationships/image" Target="../media/image102.png"/><Relationship Id="rId125" Type="http://schemas.openxmlformats.org/officeDocument/2006/relationships/image" Target="../media/image123.jpeg"/><Relationship Id="rId146" Type="http://schemas.openxmlformats.org/officeDocument/2006/relationships/image" Target="../media/image144.jpeg"/><Relationship Id="rId167" Type="http://schemas.openxmlformats.org/officeDocument/2006/relationships/image" Target="../media/image165.png"/><Relationship Id="rId188" Type="http://schemas.openxmlformats.org/officeDocument/2006/relationships/image" Target="../media/image186.jpeg"/><Relationship Id="rId311" Type="http://schemas.openxmlformats.org/officeDocument/2006/relationships/image" Target="../media/image309.png"/><Relationship Id="rId332" Type="http://schemas.openxmlformats.org/officeDocument/2006/relationships/image" Target="../media/image330.jpeg"/><Relationship Id="rId353" Type="http://schemas.openxmlformats.org/officeDocument/2006/relationships/image" Target="../media/image351.jpeg"/><Relationship Id="rId71" Type="http://schemas.openxmlformats.org/officeDocument/2006/relationships/image" Target="../media/image69.jpeg"/><Relationship Id="rId92" Type="http://schemas.openxmlformats.org/officeDocument/2006/relationships/image" Target="../media/image90.jpeg"/><Relationship Id="rId213" Type="http://schemas.openxmlformats.org/officeDocument/2006/relationships/image" Target="../media/image211.png"/><Relationship Id="rId234" Type="http://schemas.openxmlformats.org/officeDocument/2006/relationships/image" Target="../media/image232.jpeg"/><Relationship Id="rId2" Type="http://schemas.openxmlformats.org/officeDocument/2006/relationships/image" Target="../media/image2.png"/><Relationship Id="rId29" Type="http://schemas.openxmlformats.org/officeDocument/2006/relationships/image" Target="../media/image29.jpeg"/><Relationship Id="rId255" Type="http://schemas.openxmlformats.org/officeDocument/2006/relationships/image" Target="../media/image253.jpeg"/><Relationship Id="rId276" Type="http://schemas.openxmlformats.org/officeDocument/2006/relationships/image" Target="../media/image274.png"/><Relationship Id="rId297" Type="http://schemas.openxmlformats.org/officeDocument/2006/relationships/image" Target="../media/image295.png"/><Relationship Id="rId40" Type="http://schemas.openxmlformats.org/officeDocument/2006/relationships/image" Target="../media/image40.jpeg"/><Relationship Id="rId115" Type="http://schemas.openxmlformats.org/officeDocument/2006/relationships/image" Target="../media/image113.png"/><Relationship Id="rId136" Type="http://schemas.openxmlformats.org/officeDocument/2006/relationships/image" Target="../media/image134.jpeg"/><Relationship Id="rId157" Type="http://schemas.openxmlformats.org/officeDocument/2006/relationships/image" Target="../media/image155.jpeg"/><Relationship Id="rId178" Type="http://schemas.openxmlformats.org/officeDocument/2006/relationships/image" Target="../media/image176.jpeg"/><Relationship Id="rId301" Type="http://schemas.openxmlformats.org/officeDocument/2006/relationships/image" Target="../media/image299.png"/><Relationship Id="rId322" Type="http://schemas.openxmlformats.org/officeDocument/2006/relationships/image" Target="../media/image320.jpg"/><Relationship Id="rId343" Type="http://schemas.openxmlformats.org/officeDocument/2006/relationships/image" Target="../media/image341.jpeg"/><Relationship Id="rId61" Type="http://schemas.openxmlformats.org/officeDocument/2006/relationships/image" Target="../media/image59.png"/><Relationship Id="rId82" Type="http://schemas.openxmlformats.org/officeDocument/2006/relationships/image" Target="../media/image80.png"/><Relationship Id="rId199" Type="http://schemas.openxmlformats.org/officeDocument/2006/relationships/image" Target="../media/image197.jpeg"/><Relationship Id="rId203" Type="http://schemas.openxmlformats.org/officeDocument/2006/relationships/image" Target="../media/image201.jpeg"/><Relationship Id="rId19" Type="http://schemas.openxmlformats.org/officeDocument/2006/relationships/image" Target="../media/image19.jpeg"/><Relationship Id="rId224" Type="http://schemas.openxmlformats.org/officeDocument/2006/relationships/image" Target="../media/image222.png"/><Relationship Id="rId245" Type="http://schemas.openxmlformats.org/officeDocument/2006/relationships/image" Target="../media/image243.jpeg"/><Relationship Id="rId266" Type="http://schemas.openxmlformats.org/officeDocument/2006/relationships/image" Target="../media/image264.jpeg"/><Relationship Id="rId287" Type="http://schemas.openxmlformats.org/officeDocument/2006/relationships/image" Target="../media/image285.png"/><Relationship Id="rId30" Type="http://schemas.openxmlformats.org/officeDocument/2006/relationships/image" Target="../media/image30.jpeg"/><Relationship Id="rId105" Type="http://schemas.openxmlformats.org/officeDocument/2006/relationships/image" Target="../media/image103.png"/><Relationship Id="rId126" Type="http://schemas.openxmlformats.org/officeDocument/2006/relationships/image" Target="../media/image124.jpeg"/><Relationship Id="rId147" Type="http://schemas.openxmlformats.org/officeDocument/2006/relationships/image" Target="../media/image145.jpeg"/><Relationship Id="rId168" Type="http://schemas.openxmlformats.org/officeDocument/2006/relationships/image" Target="../media/image166.png"/><Relationship Id="rId312" Type="http://schemas.openxmlformats.org/officeDocument/2006/relationships/image" Target="../media/image310.png"/><Relationship Id="rId333" Type="http://schemas.openxmlformats.org/officeDocument/2006/relationships/image" Target="../media/image331.png"/><Relationship Id="rId354" Type="http://schemas.openxmlformats.org/officeDocument/2006/relationships/image" Target="../media/image352.jpeg"/><Relationship Id="rId51" Type="http://schemas.openxmlformats.org/officeDocument/2006/relationships/image" Target="../media/image49.jpeg"/><Relationship Id="rId72" Type="http://schemas.openxmlformats.org/officeDocument/2006/relationships/image" Target="../media/image70.png"/><Relationship Id="rId93" Type="http://schemas.openxmlformats.org/officeDocument/2006/relationships/image" Target="../media/image91.jpeg"/><Relationship Id="rId189" Type="http://schemas.openxmlformats.org/officeDocument/2006/relationships/image" Target="../media/image187.png"/><Relationship Id="rId3" Type="http://schemas.openxmlformats.org/officeDocument/2006/relationships/image" Target="../media/image3.jpeg"/><Relationship Id="rId214" Type="http://schemas.openxmlformats.org/officeDocument/2006/relationships/image" Target="../media/image212.jpeg"/><Relationship Id="rId235" Type="http://schemas.openxmlformats.org/officeDocument/2006/relationships/image" Target="../media/image233.png"/><Relationship Id="rId256" Type="http://schemas.openxmlformats.org/officeDocument/2006/relationships/image" Target="../media/image254.png"/><Relationship Id="rId277" Type="http://schemas.openxmlformats.org/officeDocument/2006/relationships/image" Target="../media/image275.png"/><Relationship Id="rId298" Type="http://schemas.openxmlformats.org/officeDocument/2006/relationships/image" Target="../media/image296.jpeg"/><Relationship Id="rId116" Type="http://schemas.openxmlformats.org/officeDocument/2006/relationships/image" Target="../media/image114.png"/><Relationship Id="rId137" Type="http://schemas.openxmlformats.org/officeDocument/2006/relationships/image" Target="../media/image135.jpeg"/><Relationship Id="rId158" Type="http://schemas.openxmlformats.org/officeDocument/2006/relationships/image" Target="../media/image156.jpeg"/><Relationship Id="rId302" Type="http://schemas.openxmlformats.org/officeDocument/2006/relationships/image" Target="../media/image300.png"/><Relationship Id="rId323" Type="http://schemas.openxmlformats.org/officeDocument/2006/relationships/image" Target="../media/image321.jpg"/><Relationship Id="rId344" Type="http://schemas.openxmlformats.org/officeDocument/2006/relationships/image" Target="../media/image342.jpeg"/><Relationship Id="rId20" Type="http://schemas.openxmlformats.org/officeDocument/2006/relationships/image" Target="../media/image20.jpeg"/><Relationship Id="rId41" Type="http://schemas.openxmlformats.org/officeDocument/2006/relationships/hyperlink" Target="file:///D:\img.php-url=content-skob_izdel_-PL20-90-CI.jpg.htm" TargetMode="External"/><Relationship Id="rId62" Type="http://schemas.openxmlformats.org/officeDocument/2006/relationships/image" Target="../media/image60.png"/><Relationship Id="rId83" Type="http://schemas.openxmlformats.org/officeDocument/2006/relationships/image" Target="../media/image81.png"/><Relationship Id="rId179" Type="http://schemas.openxmlformats.org/officeDocument/2006/relationships/image" Target="../media/image17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310</xdr:row>
      <xdr:rowOff>104775</xdr:rowOff>
    </xdr:from>
    <xdr:to>
      <xdr:col>0</xdr:col>
      <xdr:colOff>1914525</xdr:colOff>
      <xdr:row>310</xdr:row>
      <xdr:rowOff>1019175</xdr:rowOff>
    </xdr:to>
    <xdr:pic>
      <xdr:nvPicPr>
        <xdr:cNvPr id="202068" name="Picture 1637">
          <a:extLst>
            <a:ext uri="{FF2B5EF4-FFF2-40B4-BE49-F238E27FC236}">
              <a16:creationId xmlns:a16="http://schemas.microsoft.com/office/drawing/2014/main" id="{A11BC693-F2EA-E1F1-9C5F-617B3DA4D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197" b="25197"/>
        <a:stretch>
          <a:fillRect/>
        </a:stretch>
      </xdr:blipFill>
      <xdr:spPr bwMode="auto">
        <a:xfrm>
          <a:off x="485775" y="243325650"/>
          <a:ext cx="14287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619125</xdr:colOff>
      <xdr:row>311</xdr:row>
      <xdr:rowOff>114300</xdr:rowOff>
    </xdr:from>
    <xdr:to>
      <xdr:col>0</xdr:col>
      <xdr:colOff>2019300</xdr:colOff>
      <xdr:row>311</xdr:row>
      <xdr:rowOff>1019175</xdr:rowOff>
    </xdr:to>
    <xdr:pic>
      <xdr:nvPicPr>
        <xdr:cNvPr id="202069" name="Picture 1638">
          <a:extLst>
            <a:ext uri="{FF2B5EF4-FFF2-40B4-BE49-F238E27FC236}">
              <a16:creationId xmlns:a16="http://schemas.microsoft.com/office/drawing/2014/main" id="{23F57EBC-9179-0300-3C1D-77A74953E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98" b="12598"/>
        <a:stretch>
          <a:fillRect/>
        </a:stretch>
      </xdr:blipFill>
      <xdr:spPr bwMode="auto">
        <a:xfrm>
          <a:off x="619125" y="244621050"/>
          <a:ext cx="14001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468280</xdr:colOff>
      <xdr:row>392</xdr:row>
      <xdr:rowOff>367393</xdr:rowOff>
    </xdr:from>
    <xdr:to>
      <xdr:col>0</xdr:col>
      <xdr:colOff>1839880</xdr:colOff>
      <xdr:row>394</xdr:row>
      <xdr:rowOff>212467</xdr:rowOff>
    </xdr:to>
    <xdr:pic>
      <xdr:nvPicPr>
        <xdr:cNvPr id="202070" name="Picture 86">
          <a:extLst>
            <a:ext uri="{FF2B5EF4-FFF2-40B4-BE49-F238E27FC236}">
              <a16:creationId xmlns:a16="http://schemas.microsoft.com/office/drawing/2014/main" id="{24C9CBC7-CCDA-3DBC-DE48-B1F9D2E98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280" y="330087903"/>
          <a:ext cx="1371600" cy="1011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342900</xdr:colOff>
      <xdr:row>144</xdr:row>
      <xdr:rowOff>276225</xdr:rowOff>
    </xdr:from>
    <xdr:to>
      <xdr:col>0</xdr:col>
      <xdr:colOff>1676400</xdr:colOff>
      <xdr:row>145</xdr:row>
      <xdr:rowOff>495300</xdr:rowOff>
    </xdr:to>
    <xdr:pic>
      <xdr:nvPicPr>
        <xdr:cNvPr id="202071" name="Picture 236">
          <a:extLst>
            <a:ext uri="{FF2B5EF4-FFF2-40B4-BE49-F238E27FC236}">
              <a16:creationId xmlns:a16="http://schemas.microsoft.com/office/drawing/2014/main" id="{3FD3A5A5-7B11-478B-AD18-8CBB105B7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963" b="19963"/>
        <a:stretch>
          <a:fillRect/>
        </a:stretch>
      </xdr:blipFill>
      <xdr:spPr bwMode="auto">
        <a:xfrm rot="660000">
          <a:off x="342900" y="101365050"/>
          <a:ext cx="13335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116634</xdr:colOff>
      <xdr:row>408</xdr:row>
      <xdr:rowOff>583163</xdr:rowOff>
    </xdr:from>
    <xdr:to>
      <xdr:col>0</xdr:col>
      <xdr:colOff>2177144</xdr:colOff>
      <xdr:row>413</xdr:row>
      <xdr:rowOff>38878</xdr:rowOff>
    </xdr:to>
    <xdr:pic>
      <xdr:nvPicPr>
        <xdr:cNvPr id="202073" name="Picture 84">
          <a:extLst>
            <a:ext uri="{FF2B5EF4-FFF2-40B4-BE49-F238E27FC236}">
              <a16:creationId xmlns:a16="http://schemas.microsoft.com/office/drawing/2014/main" id="{3768C43F-EC92-857B-687C-61FF2ECB8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34" y="345038265"/>
          <a:ext cx="2060510" cy="246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409575</xdr:colOff>
      <xdr:row>492</xdr:row>
      <xdr:rowOff>76200</xdr:rowOff>
    </xdr:from>
    <xdr:to>
      <xdr:col>0</xdr:col>
      <xdr:colOff>1590675</xdr:colOff>
      <xdr:row>492</xdr:row>
      <xdr:rowOff>1419225</xdr:rowOff>
    </xdr:to>
    <xdr:pic>
      <xdr:nvPicPr>
        <xdr:cNvPr id="202074" name="Picture 98">
          <a:extLst>
            <a:ext uri="{FF2B5EF4-FFF2-40B4-BE49-F238E27FC236}">
              <a16:creationId xmlns:a16="http://schemas.microsoft.com/office/drawing/2014/main" id="{C58271A6-5782-F835-E149-B842D2322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394449300"/>
          <a:ext cx="118110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743065</xdr:colOff>
      <xdr:row>561</xdr:row>
      <xdr:rowOff>135749</xdr:rowOff>
    </xdr:from>
    <xdr:to>
      <xdr:col>0</xdr:col>
      <xdr:colOff>1633221</xdr:colOff>
      <xdr:row>561</xdr:row>
      <xdr:rowOff>969534</xdr:rowOff>
    </xdr:to>
    <xdr:pic>
      <xdr:nvPicPr>
        <xdr:cNvPr id="202075" name="Picture 135">
          <a:extLst>
            <a:ext uri="{FF2B5EF4-FFF2-40B4-BE49-F238E27FC236}">
              <a16:creationId xmlns:a16="http://schemas.microsoft.com/office/drawing/2014/main" id="{CFFCFDCD-9B1E-62AE-7B76-8DF5A01FB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0620000">
          <a:off x="743065" y="466763555"/>
          <a:ext cx="890156" cy="833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476250</xdr:colOff>
      <xdr:row>568</xdr:row>
      <xdr:rowOff>180975</xdr:rowOff>
    </xdr:from>
    <xdr:to>
      <xdr:col>0</xdr:col>
      <xdr:colOff>1828800</xdr:colOff>
      <xdr:row>570</xdr:row>
      <xdr:rowOff>57150</xdr:rowOff>
    </xdr:to>
    <xdr:pic>
      <xdr:nvPicPr>
        <xdr:cNvPr id="202076" name="Picture 140">
          <a:extLst>
            <a:ext uri="{FF2B5EF4-FFF2-40B4-BE49-F238E27FC236}">
              <a16:creationId xmlns:a16="http://schemas.microsoft.com/office/drawing/2014/main" id="{16F66FB6-F64F-5260-43D4-34976BD12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47151125"/>
          <a:ext cx="13525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542925</xdr:colOff>
      <xdr:row>53</xdr:row>
      <xdr:rowOff>219075</xdr:rowOff>
    </xdr:from>
    <xdr:to>
      <xdr:col>0</xdr:col>
      <xdr:colOff>1752600</xdr:colOff>
      <xdr:row>54</xdr:row>
      <xdr:rowOff>447675</xdr:rowOff>
    </xdr:to>
    <xdr:pic>
      <xdr:nvPicPr>
        <xdr:cNvPr id="202078" name="Picture 223">
          <a:extLst>
            <a:ext uri="{FF2B5EF4-FFF2-40B4-BE49-F238E27FC236}">
              <a16:creationId xmlns:a16="http://schemas.microsoft.com/office/drawing/2014/main" id="{87EEF004-A57B-C53E-2A04-8D56356F9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31337250"/>
          <a:ext cx="12096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638175</xdr:colOff>
      <xdr:row>110</xdr:row>
      <xdr:rowOff>19050</xdr:rowOff>
    </xdr:from>
    <xdr:to>
      <xdr:col>0</xdr:col>
      <xdr:colOff>1638300</xdr:colOff>
      <xdr:row>110</xdr:row>
      <xdr:rowOff>762000</xdr:rowOff>
    </xdr:to>
    <xdr:pic>
      <xdr:nvPicPr>
        <xdr:cNvPr id="202079" name="Picture 230">
          <a:extLst>
            <a:ext uri="{FF2B5EF4-FFF2-40B4-BE49-F238E27FC236}">
              <a16:creationId xmlns:a16="http://schemas.microsoft.com/office/drawing/2014/main" id="{F233CC3B-B6F1-1B80-8F3D-96DA3CB06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970"/>
        <a:stretch>
          <a:fillRect/>
        </a:stretch>
      </xdr:blipFill>
      <xdr:spPr bwMode="auto">
        <a:xfrm>
          <a:off x="638175" y="75199875"/>
          <a:ext cx="10001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695325</xdr:colOff>
      <xdr:row>111</xdr:row>
      <xdr:rowOff>57150</xdr:rowOff>
    </xdr:from>
    <xdr:to>
      <xdr:col>0</xdr:col>
      <xdr:colOff>1685925</xdr:colOff>
      <xdr:row>111</xdr:row>
      <xdr:rowOff>952500</xdr:rowOff>
    </xdr:to>
    <xdr:pic>
      <xdr:nvPicPr>
        <xdr:cNvPr id="202080" name="Picture 232">
          <a:extLst>
            <a:ext uri="{FF2B5EF4-FFF2-40B4-BE49-F238E27FC236}">
              <a16:creationId xmlns:a16="http://schemas.microsoft.com/office/drawing/2014/main" id="{2B9B9C39-3049-EF0F-A2D9-922164975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76076175"/>
          <a:ext cx="9906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685800</xdr:colOff>
      <xdr:row>190</xdr:row>
      <xdr:rowOff>142875</xdr:rowOff>
    </xdr:from>
    <xdr:to>
      <xdr:col>0</xdr:col>
      <xdr:colOff>1790700</xdr:colOff>
      <xdr:row>191</xdr:row>
      <xdr:rowOff>466725</xdr:rowOff>
    </xdr:to>
    <xdr:pic>
      <xdr:nvPicPr>
        <xdr:cNvPr id="202081" name="Picture 238">
          <a:extLst>
            <a:ext uri="{FF2B5EF4-FFF2-40B4-BE49-F238E27FC236}">
              <a16:creationId xmlns:a16="http://schemas.microsoft.com/office/drawing/2014/main" id="{85BABA6A-7EBD-4AAF-20B9-8C586252F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89" r="5989"/>
        <a:stretch>
          <a:fillRect/>
        </a:stretch>
      </xdr:blipFill>
      <xdr:spPr bwMode="auto">
        <a:xfrm>
          <a:off x="685800" y="145389600"/>
          <a:ext cx="11049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762000</xdr:colOff>
      <xdr:row>195</xdr:row>
      <xdr:rowOff>133350</xdr:rowOff>
    </xdr:from>
    <xdr:to>
      <xdr:col>0</xdr:col>
      <xdr:colOff>1914525</xdr:colOff>
      <xdr:row>196</xdr:row>
      <xdr:rowOff>381000</xdr:rowOff>
    </xdr:to>
    <xdr:pic>
      <xdr:nvPicPr>
        <xdr:cNvPr id="202082" name="Picture 240">
          <a:extLst>
            <a:ext uri="{FF2B5EF4-FFF2-40B4-BE49-F238E27FC236}">
              <a16:creationId xmlns:a16="http://schemas.microsoft.com/office/drawing/2014/main" id="{68F2D4CA-7B61-E7D1-8DCF-B44B05B57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04" t="5669" r="5904" b="5669"/>
        <a:stretch>
          <a:fillRect/>
        </a:stretch>
      </xdr:blipFill>
      <xdr:spPr bwMode="auto">
        <a:xfrm>
          <a:off x="762000" y="148256625"/>
          <a:ext cx="11525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381000</xdr:colOff>
      <xdr:row>364</xdr:row>
      <xdr:rowOff>581025</xdr:rowOff>
    </xdr:from>
    <xdr:to>
      <xdr:col>0</xdr:col>
      <xdr:colOff>1781175</xdr:colOff>
      <xdr:row>366</xdr:row>
      <xdr:rowOff>304800</xdr:rowOff>
    </xdr:to>
    <xdr:pic>
      <xdr:nvPicPr>
        <xdr:cNvPr id="202083" name="Picture 248">
          <a:extLst>
            <a:ext uri="{FF2B5EF4-FFF2-40B4-BE49-F238E27FC236}">
              <a16:creationId xmlns:a16="http://schemas.microsoft.com/office/drawing/2014/main" id="{83BE7410-DAFA-4256-3BAA-3C7B5B6D0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92" t="3992" r="3992" b="5989"/>
        <a:stretch>
          <a:fillRect/>
        </a:stretch>
      </xdr:blipFill>
      <xdr:spPr bwMode="auto">
        <a:xfrm rot="-240000">
          <a:off x="381000" y="288131250"/>
          <a:ext cx="14001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476250</xdr:colOff>
      <xdr:row>367</xdr:row>
      <xdr:rowOff>542925</xdr:rowOff>
    </xdr:from>
    <xdr:to>
      <xdr:col>0</xdr:col>
      <xdr:colOff>1800225</xdr:colOff>
      <xdr:row>369</xdr:row>
      <xdr:rowOff>171450</xdr:rowOff>
    </xdr:to>
    <xdr:pic>
      <xdr:nvPicPr>
        <xdr:cNvPr id="202084" name="Picture 249">
          <a:extLst>
            <a:ext uri="{FF2B5EF4-FFF2-40B4-BE49-F238E27FC236}">
              <a16:creationId xmlns:a16="http://schemas.microsoft.com/office/drawing/2014/main" id="{FD46BECE-4EDF-641E-CA11-70365F195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92" r="3992"/>
        <a:stretch>
          <a:fillRect/>
        </a:stretch>
      </xdr:blipFill>
      <xdr:spPr bwMode="auto">
        <a:xfrm>
          <a:off x="476250" y="289769550"/>
          <a:ext cx="13239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476250</xdr:colOff>
      <xdr:row>9</xdr:row>
      <xdr:rowOff>342900</xdr:rowOff>
    </xdr:from>
    <xdr:to>
      <xdr:col>0</xdr:col>
      <xdr:colOff>1495425</xdr:colOff>
      <xdr:row>11</xdr:row>
      <xdr:rowOff>419100</xdr:rowOff>
    </xdr:to>
    <xdr:pic>
      <xdr:nvPicPr>
        <xdr:cNvPr id="202085" name="Picture 253">
          <a:extLst>
            <a:ext uri="{FF2B5EF4-FFF2-40B4-BE49-F238E27FC236}">
              <a16:creationId xmlns:a16="http://schemas.microsoft.com/office/drawing/2014/main" id="{E5541356-2C8A-4CCF-E8F8-9AAB6C016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3423760">
          <a:off x="195263" y="4776787"/>
          <a:ext cx="15811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723900</xdr:colOff>
      <xdr:row>12</xdr:row>
      <xdr:rowOff>400050</xdr:rowOff>
    </xdr:from>
    <xdr:to>
      <xdr:col>0</xdr:col>
      <xdr:colOff>1628775</xdr:colOff>
      <xdr:row>15</xdr:row>
      <xdr:rowOff>314325</xdr:rowOff>
    </xdr:to>
    <xdr:pic>
      <xdr:nvPicPr>
        <xdr:cNvPr id="202086" name="Picture 254">
          <a:extLst>
            <a:ext uri="{FF2B5EF4-FFF2-40B4-BE49-F238E27FC236}">
              <a16:creationId xmlns:a16="http://schemas.microsoft.com/office/drawing/2014/main" id="{63A65C69-3757-CCB3-0BE2-C3660F3AF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3432551">
          <a:off x="466725" y="7067550"/>
          <a:ext cx="14192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485775</xdr:colOff>
      <xdr:row>22</xdr:row>
      <xdr:rowOff>485775</xdr:rowOff>
    </xdr:from>
    <xdr:to>
      <xdr:col>0</xdr:col>
      <xdr:colOff>1771650</xdr:colOff>
      <xdr:row>24</xdr:row>
      <xdr:rowOff>552450</xdr:rowOff>
    </xdr:to>
    <xdr:pic>
      <xdr:nvPicPr>
        <xdr:cNvPr id="202087" name="Picture 256">
          <a:extLst>
            <a:ext uri="{FF2B5EF4-FFF2-40B4-BE49-F238E27FC236}">
              <a16:creationId xmlns:a16="http://schemas.microsoft.com/office/drawing/2014/main" id="{F22F58A9-D65F-80C0-4F00-246465B7D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3948590">
          <a:off x="528638" y="13082587"/>
          <a:ext cx="12001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51</xdr:row>
      <xdr:rowOff>542925</xdr:rowOff>
    </xdr:from>
    <xdr:to>
      <xdr:col>0</xdr:col>
      <xdr:colOff>1695450</xdr:colOff>
      <xdr:row>52</xdr:row>
      <xdr:rowOff>476250</xdr:rowOff>
    </xdr:to>
    <xdr:pic>
      <xdr:nvPicPr>
        <xdr:cNvPr id="202088" name="Picture 260">
          <a:extLst>
            <a:ext uri="{FF2B5EF4-FFF2-40B4-BE49-F238E27FC236}">
              <a16:creationId xmlns:a16="http://schemas.microsoft.com/office/drawing/2014/main" id="{8E7CCCFE-DF12-032A-A491-674FE3E81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0299025"/>
          <a:ext cx="14287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84</xdr:row>
      <xdr:rowOff>104775</xdr:rowOff>
    </xdr:from>
    <xdr:to>
      <xdr:col>0</xdr:col>
      <xdr:colOff>2105025</xdr:colOff>
      <xdr:row>86</xdr:row>
      <xdr:rowOff>590550</xdr:rowOff>
    </xdr:to>
    <xdr:pic>
      <xdr:nvPicPr>
        <xdr:cNvPr id="202089" name="Picture 262">
          <a:extLst>
            <a:ext uri="{FF2B5EF4-FFF2-40B4-BE49-F238E27FC236}">
              <a16:creationId xmlns:a16="http://schemas.microsoft.com/office/drawing/2014/main" id="{740E2F3A-EEDB-056F-8044-EDFAD53B4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731025"/>
          <a:ext cx="1990725" cy="1781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323850</xdr:colOff>
      <xdr:row>90</xdr:row>
      <xdr:rowOff>19050</xdr:rowOff>
    </xdr:from>
    <xdr:to>
      <xdr:col>0</xdr:col>
      <xdr:colOff>2057400</xdr:colOff>
      <xdr:row>91</xdr:row>
      <xdr:rowOff>581025</xdr:rowOff>
    </xdr:to>
    <xdr:pic>
      <xdr:nvPicPr>
        <xdr:cNvPr id="202090" name="Picture 263">
          <a:extLst>
            <a:ext uri="{FF2B5EF4-FFF2-40B4-BE49-F238E27FC236}">
              <a16:creationId xmlns:a16="http://schemas.microsoft.com/office/drawing/2014/main" id="{51A722D0-C0B9-D226-920A-ECA9AFA5E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61369575"/>
          <a:ext cx="17335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666750</xdr:colOff>
      <xdr:row>113</xdr:row>
      <xdr:rowOff>104775</xdr:rowOff>
    </xdr:from>
    <xdr:to>
      <xdr:col>0</xdr:col>
      <xdr:colOff>1581150</xdr:colOff>
      <xdr:row>113</xdr:row>
      <xdr:rowOff>638175</xdr:rowOff>
    </xdr:to>
    <xdr:pic>
      <xdr:nvPicPr>
        <xdr:cNvPr id="202091" name="Picture 266">
          <a:extLst>
            <a:ext uri="{FF2B5EF4-FFF2-40B4-BE49-F238E27FC236}">
              <a16:creationId xmlns:a16="http://schemas.microsoft.com/office/drawing/2014/main" id="{84E659DC-FF50-6956-4095-50B7DB7C9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8105000"/>
          <a:ext cx="9144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342900</xdr:colOff>
      <xdr:row>116</xdr:row>
      <xdr:rowOff>28575</xdr:rowOff>
    </xdr:from>
    <xdr:to>
      <xdr:col>0</xdr:col>
      <xdr:colOff>1809750</xdr:colOff>
      <xdr:row>116</xdr:row>
      <xdr:rowOff>962025</xdr:rowOff>
    </xdr:to>
    <xdr:pic>
      <xdr:nvPicPr>
        <xdr:cNvPr id="202092" name="Picture 267">
          <a:extLst>
            <a:ext uri="{FF2B5EF4-FFF2-40B4-BE49-F238E27FC236}">
              <a16:creationId xmlns:a16="http://schemas.microsoft.com/office/drawing/2014/main" id="{2A4A75C9-CE60-4034-1720-4E262F271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80429100"/>
          <a:ext cx="14668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638175</xdr:colOff>
      <xdr:row>192</xdr:row>
      <xdr:rowOff>409575</xdr:rowOff>
    </xdr:from>
    <xdr:to>
      <xdr:col>0</xdr:col>
      <xdr:colOff>1638300</xdr:colOff>
      <xdr:row>193</xdr:row>
      <xdr:rowOff>638175</xdr:rowOff>
    </xdr:to>
    <xdr:pic>
      <xdr:nvPicPr>
        <xdr:cNvPr id="202093" name="Picture 268">
          <a:extLst>
            <a:ext uri="{FF2B5EF4-FFF2-40B4-BE49-F238E27FC236}">
              <a16:creationId xmlns:a16="http://schemas.microsoft.com/office/drawing/2014/main" id="{3CEB3DE9-8B7A-78DB-8E7D-632E0A40D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6" r="6970"/>
        <a:stretch>
          <a:fillRect/>
        </a:stretch>
      </xdr:blipFill>
      <xdr:spPr bwMode="auto">
        <a:xfrm rot="-780000">
          <a:off x="638175" y="147066000"/>
          <a:ext cx="10001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217</xdr:row>
      <xdr:rowOff>228600</xdr:rowOff>
    </xdr:from>
    <xdr:to>
      <xdr:col>0</xdr:col>
      <xdr:colOff>1828800</xdr:colOff>
      <xdr:row>218</xdr:row>
      <xdr:rowOff>447675</xdr:rowOff>
    </xdr:to>
    <xdr:pic>
      <xdr:nvPicPr>
        <xdr:cNvPr id="202094" name="Picture 269">
          <a:extLst>
            <a:ext uri="{FF2B5EF4-FFF2-40B4-BE49-F238E27FC236}">
              <a16:creationId xmlns:a16="http://schemas.microsoft.com/office/drawing/2014/main" id="{D23523D1-3120-AEDF-823E-9E1D4F76B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240000">
          <a:off x="466725" y="167249475"/>
          <a:ext cx="13620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457200</xdr:colOff>
      <xdr:row>231</xdr:row>
      <xdr:rowOff>95250</xdr:rowOff>
    </xdr:from>
    <xdr:to>
      <xdr:col>0</xdr:col>
      <xdr:colOff>1847850</xdr:colOff>
      <xdr:row>231</xdr:row>
      <xdr:rowOff>1057275</xdr:rowOff>
    </xdr:to>
    <xdr:pic>
      <xdr:nvPicPr>
        <xdr:cNvPr id="202095" name="Picture 270">
          <a:extLst>
            <a:ext uri="{FF2B5EF4-FFF2-40B4-BE49-F238E27FC236}">
              <a16:creationId xmlns:a16="http://schemas.microsoft.com/office/drawing/2014/main" id="{F9CE5906-922C-78E0-1ADB-EF3646C04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79374800"/>
          <a:ext cx="13906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180975</xdr:colOff>
      <xdr:row>241</xdr:row>
      <xdr:rowOff>390525</xdr:rowOff>
    </xdr:from>
    <xdr:to>
      <xdr:col>0</xdr:col>
      <xdr:colOff>2000250</xdr:colOff>
      <xdr:row>242</xdr:row>
      <xdr:rowOff>666750</xdr:rowOff>
    </xdr:to>
    <xdr:pic>
      <xdr:nvPicPr>
        <xdr:cNvPr id="202096" name="Picture 271">
          <a:extLst>
            <a:ext uri="{FF2B5EF4-FFF2-40B4-BE49-F238E27FC236}">
              <a16:creationId xmlns:a16="http://schemas.microsoft.com/office/drawing/2014/main" id="{36FA2302-1AF2-F20C-B486-DD34E606E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840000">
          <a:off x="180975" y="189537975"/>
          <a:ext cx="181927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275</xdr:row>
      <xdr:rowOff>276225</xdr:rowOff>
    </xdr:from>
    <xdr:to>
      <xdr:col>0</xdr:col>
      <xdr:colOff>1800225</xdr:colOff>
      <xdr:row>276</xdr:row>
      <xdr:rowOff>628650</xdr:rowOff>
    </xdr:to>
    <xdr:pic>
      <xdr:nvPicPr>
        <xdr:cNvPr id="202097" name="Picture 274">
          <a:extLst>
            <a:ext uri="{FF2B5EF4-FFF2-40B4-BE49-F238E27FC236}">
              <a16:creationId xmlns:a16="http://schemas.microsoft.com/office/drawing/2014/main" id="{78FEFFA2-E129-21D4-8047-4BBE49A1C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245" b="4439"/>
        <a:stretch>
          <a:fillRect/>
        </a:stretch>
      </xdr:blipFill>
      <xdr:spPr bwMode="auto">
        <a:xfrm rot="-188843">
          <a:off x="628650" y="215255475"/>
          <a:ext cx="117157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271</xdr:row>
      <xdr:rowOff>95250</xdr:rowOff>
    </xdr:from>
    <xdr:to>
      <xdr:col>0</xdr:col>
      <xdr:colOff>1905000</xdr:colOff>
      <xdr:row>273</xdr:row>
      <xdr:rowOff>476250</xdr:rowOff>
    </xdr:to>
    <xdr:pic>
      <xdr:nvPicPr>
        <xdr:cNvPr id="202098" name="Picture 276">
          <a:extLst>
            <a:ext uri="{FF2B5EF4-FFF2-40B4-BE49-F238E27FC236}">
              <a16:creationId xmlns:a16="http://schemas.microsoft.com/office/drawing/2014/main" id="{DEC2AACC-D52B-81A8-A4BA-5AEA810F2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58" b="3729"/>
        <a:stretch>
          <a:fillRect/>
        </a:stretch>
      </xdr:blipFill>
      <xdr:spPr bwMode="auto">
        <a:xfrm>
          <a:off x="590550" y="212626575"/>
          <a:ext cx="131445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457200</xdr:colOff>
      <xdr:row>370</xdr:row>
      <xdr:rowOff>628650</xdr:rowOff>
    </xdr:from>
    <xdr:to>
      <xdr:col>0</xdr:col>
      <xdr:colOff>1685925</xdr:colOff>
      <xdr:row>372</xdr:row>
      <xdr:rowOff>104775</xdr:rowOff>
    </xdr:to>
    <xdr:pic>
      <xdr:nvPicPr>
        <xdr:cNvPr id="202099" name="Picture 277">
          <a:extLst>
            <a:ext uri="{FF2B5EF4-FFF2-40B4-BE49-F238E27FC236}">
              <a16:creationId xmlns:a16="http://schemas.microsoft.com/office/drawing/2014/main" id="{1AA84D33-C012-4117-622B-11D84EA55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92379400"/>
          <a:ext cx="1228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476250</xdr:colOff>
      <xdr:row>25</xdr:row>
      <xdr:rowOff>276225</xdr:rowOff>
    </xdr:from>
    <xdr:to>
      <xdr:col>0</xdr:col>
      <xdr:colOff>1695450</xdr:colOff>
      <xdr:row>27</xdr:row>
      <xdr:rowOff>352425</xdr:rowOff>
    </xdr:to>
    <xdr:pic>
      <xdr:nvPicPr>
        <xdr:cNvPr id="202100" name="Picture 257">
          <a:extLst>
            <a:ext uri="{FF2B5EF4-FFF2-40B4-BE49-F238E27FC236}">
              <a16:creationId xmlns:a16="http://schemas.microsoft.com/office/drawing/2014/main" id="{A9589B04-FDF2-A7BB-C473-5D810D774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3232072">
          <a:off x="481012" y="14844713"/>
          <a:ext cx="12096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333375</xdr:colOff>
      <xdr:row>114</xdr:row>
      <xdr:rowOff>390525</xdr:rowOff>
    </xdr:from>
    <xdr:to>
      <xdr:col>0</xdr:col>
      <xdr:colOff>1714500</xdr:colOff>
      <xdr:row>115</xdr:row>
      <xdr:rowOff>466725</xdr:rowOff>
    </xdr:to>
    <xdr:pic>
      <xdr:nvPicPr>
        <xdr:cNvPr id="202101" name="Picture 299">
          <a:extLst>
            <a:ext uri="{FF2B5EF4-FFF2-40B4-BE49-F238E27FC236}">
              <a16:creationId xmlns:a16="http://schemas.microsoft.com/office/drawing/2014/main" id="{A02FE1CC-E432-CBA0-F86E-0A82A0DDD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79228950"/>
          <a:ext cx="13811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676275</xdr:colOff>
      <xdr:row>577</xdr:row>
      <xdr:rowOff>114300</xdr:rowOff>
    </xdr:from>
    <xdr:to>
      <xdr:col>0</xdr:col>
      <xdr:colOff>1400175</xdr:colOff>
      <xdr:row>577</xdr:row>
      <xdr:rowOff>847725</xdr:rowOff>
    </xdr:to>
    <xdr:pic>
      <xdr:nvPicPr>
        <xdr:cNvPr id="202102" name="Picture 307">
          <a:extLst>
            <a:ext uri="{FF2B5EF4-FFF2-40B4-BE49-F238E27FC236}">
              <a16:creationId xmlns:a16="http://schemas.microsoft.com/office/drawing/2014/main" id="{3CF83FC8-F93F-B308-A45D-067F58B50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8700000">
          <a:off x="676275" y="453332850"/>
          <a:ext cx="7239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742950</xdr:colOff>
      <xdr:row>580</xdr:row>
      <xdr:rowOff>161925</xdr:rowOff>
    </xdr:from>
    <xdr:to>
      <xdr:col>0</xdr:col>
      <xdr:colOff>1562100</xdr:colOff>
      <xdr:row>580</xdr:row>
      <xdr:rowOff>952500</xdr:rowOff>
    </xdr:to>
    <xdr:pic>
      <xdr:nvPicPr>
        <xdr:cNvPr id="202103" name="Picture 309">
          <a:extLst>
            <a:ext uri="{FF2B5EF4-FFF2-40B4-BE49-F238E27FC236}">
              <a16:creationId xmlns:a16="http://schemas.microsoft.com/office/drawing/2014/main" id="{F6B00713-F6F8-C0BC-3D04-9D6D83634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456752325"/>
          <a:ext cx="8191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150</xdr:row>
      <xdr:rowOff>371475</xdr:rowOff>
    </xdr:from>
    <xdr:to>
      <xdr:col>0</xdr:col>
      <xdr:colOff>2009775</xdr:colOff>
      <xdr:row>151</xdr:row>
      <xdr:rowOff>476250</xdr:rowOff>
    </xdr:to>
    <xdr:pic>
      <xdr:nvPicPr>
        <xdr:cNvPr id="202104" name="Picture 237">
          <a:extLst>
            <a:ext uri="{FF2B5EF4-FFF2-40B4-BE49-F238E27FC236}">
              <a16:creationId xmlns:a16="http://schemas.microsoft.com/office/drawing/2014/main" id="{8E81ED3F-2CF8-CD82-941B-90E03F017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9963" b="19963"/>
        <a:stretch>
          <a:fillRect/>
        </a:stretch>
      </xdr:blipFill>
      <xdr:spPr bwMode="auto">
        <a:xfrm>
          <a:off x="104775" y="107356275"/>
          <a:ext cx="19050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523875</xdr:colOff>
      <xdr:row>109</xdr:row>
      <xdr:rowOff>19050</xdr:rowOff>
    </xdr:from>
    <xdr:to>
      <xdr:col>0</xdr:col>
      <xdr:colOff>1600200</xdr:colOff>
      <xdr:row>109</xdr:row>
      <xdr:rowOff>714375</xdr:rowOff>
    </xdr:to>
    <xdr:pic>
      <xdr:nvPicPr>
        <xdr:cNvPr id="202105" name="Picture 229">
          <a:extLst>
            <a:ext uri="{FF2B5EF4-FFF2-40B4-BE49-F238E27FC236}">
              <a16:creationId xmlns:a16="http://schemas.microsoft.com/office/drawing/2014/main" id="{04B3B408-0832-13DF-DAC7-D1C4301D9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981" b="19963"/>
        <a:stretch>
          <a:fillRect/>
        </a:stretch>
      </xdr:blipFill>
      <xdr:spPr bwMode="auto">
        <a:xfrm>
          <a:off x="523875" y="74361675"/>
          <a:ext cx="10763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489923</xdr:colOff>
      <xdr:row>171</xdr:row>
      <xdr:rowOff>333152</xdr:rowOff>
    </xdr:from>
    <xdr:to>
      <xdr:col>0</xdr:col>
      <xdr:colOff>1675884</xdr:colOff>
      <xdr:row>171</xdr:row>
      <xdr:rowOff>907087</xdr:rowOff>
    </xdr:to>
    <xdr:pic>
      <xdr:nvPicPr>
        <xdr:cNvPr id="202106" name="Picture 316">
          <a:extLst>
            <a:ext uri="{FF2B5EF4-FFF2-40B4-BE49-F238E27FC236}">
              <a16:creationId xmlns:a16="http://schemas.microsoft.com/office/drawing/2014/main" id="{E73406DC-EFCF-1FCB-8457-5C5074160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8160000">
          <a:off x="489923" y="140020193"/>
          <a:ext cx="1185961" cy="573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613099</xdr:colOff>
      <xdr:row>560</xdr:row>
      <xdr:rowOff>184279</xdr:rowOff>
    </xdr:from>
    <xdr:to>
      <xdr:col>0</xdr:col>
      <xdr:colOff>1679899</xdr:colOff>
      <xdr:row>560</xdr:row>
      <xdr:rowOff>736729</xdr:rowOff>
    </xdr:to>
    <xdr:pic>
      <xdr:nvPicPr>
        <xdr:cNvPr id="202107" name="Picture 343">
          <a:extLst>
            <a:ext uri="{FF2B5EF4-FFF2-40B4-BE49-F238E27FC236}">
              <a16:creationId xmlns:a16="http://schemas.microsoft.com/office/drawing/2014/main" id="{F3C8361D-2D50-6A1C-E4B5-EBECF9307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099" y="465762391"/>
          <a:ext cx="10668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438150</xdr:colOff>
      <xdr:row>30</xdr:row>
      <xdr:rowOff>257175</xdr:rowOff>
    </xdr:from>
    <xdr:to>
      <xdr:col>0</xdr:col>
      <xdr:colOff>1781175</xdr:colOff>
      <xdr:row>31</xdr:row>
      <xdr:rowOff>600075</xdr:rowOff>
    </xdr:to>
    <xdr:pic>
      <xdr:nvPicPr>
        <xdr:cNvPr id="202108" name="Picture 344">
          <a:extLst>
            <a:ext uri="{FF2B5EF4-FFF2-40B4-BE49-F238E27FC236}">
              <a16:creationId xmlns:a16="http://schemas.microsoft.com/office/drawing/2014/main" id="{8DA61395-52AA-B4E1-6C0D-F3E8437A1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8449925"/>
          <a:ext cx="13430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723900</xdr:colOff>
      <xdr:row>204</xdr:row>
      <xdr:rowOff>238125</xdr:rowOff>
    </xdr:from>
    <xdr:to>
      <xdr:col>0</xdr:col>
      <xdr:colOff>1600200</xdr:colOff>
      <xdr:row>204</xdr:row>
      <xdr:rowOff>828675</xdr:rowOff>
    </xdr:to>
    <xdr:pic>
      <xdr:nvPicPr>
        <xdr:cNvPr id="202109" name="Picture 348">
          <a:extLst>
            <a:ext uri="{FF2B5EF4-FFF2-40B4-BE49-F238E27FC236}">
              <a16:creationId xmlns:a16="http://schemas.microsoft.com/office/drawing/2014/main" id="{EA975868-CD3F-9D58-B1C5-307C9D46F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100000">
          <a:off x="723900" y="155390850"/>
          <a:ext cx="8763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426098</xdr:colOff>
      <xdr:row>520</xdr:row>
      <xdr:rowOff>123242</xdr:rowOff>
    </xdr:from>
    <xdr:to>
      <xdr:col>0</xdr:col>
      <xdr:colOff>1702448</xdr:colOff>
      <xdr:row>520</xdr:row>
      <xdr:rowOff>803327</xdr:rowOff>
    </xdr:to>
    <xdr:pic>
      <xdr:nvPicPr>
        <xdr:cNvPr id="202110" name="Picture 362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DA865DB7-B99A-B635-7934-12977AE9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098" y="416066385"/>
          <a:ext cx="1276350" cy="6800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131017</xdr:colOff>
      <xdr:row>395</xdr:row>
      <xdr:rowOff>484220</xdr:rowOff>
    </xdr:from>
    <xdr:to>
      <xdr:col>0</xdr:col>
      <xdr:colOff>2110346</xdr:colOff>
      <xdr:row>398</xdr:row>
      <xdr:rowOff>155510</xdr:rowOff>
    </xdr:to>
    <xdr:pic>
      <xdr:nvPicPr>
        <xdr:cNvPr id="202111" name="Picture 367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C2E6D7D1-A951-0AC5-59CE-1052A9A5A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017" y="332634577"/>
          <a:ext cx="1979329" cy="1420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666750</xdr:colOff>
      <xdr:row>481</xdr:row>
      <xdr:rowOff>266700</xdr:rowOff>
    </xdr:from>
    <xdr:to>
      <xdr:col>0</xdr:col>
      <xdr:colOff>1657350</xdr:colOff>
      <xdr:row>481</xdr:row>
      <xdr:rowOff>1571625</xdr:rowOff>
    </xdr:to>
    <xdr:pic>
      <xdr:nvPicPr>
        <xdr:cNvPr id="202112" name="Picture 373">
          <a:extLst>
            <a:ext uri="{FF2B5EF4-FFF2-40B4-BE49-F238E27FC236}">
              <a16:creationId xmlns:a16="http://schemas.microsoft.com/office/drawing/2014/main" id="{5BF1AAE1-F9DE-72F2-C45A-56857CE6B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382190625"/>
          <a:ext cx="9906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428625</xdr:colOff>
      <xdr:row>491</xdr:row>
      <xdr:rowOff>114300</xdr:rowOff>
    </xdr:from>
    <xdr:to>
      <xdr:col>0</xdr:col>
      <xdr:colOff>2038350</xdr:colOff>
      <xdr:row>491</xdr:row>
      <xdr:rowOff>1485900</xdr:rowOff>
    </xdr:to>
    <xdr:pic>
      <xdr:nvPicPr>
        <xdr:cNvPr id="202113" name="Picture 374">
          <a:extLst>
            <a:ext uri="{FF2B5EF4-FFF2-40B4-BE49-F238E27FC236}">
              <a16:creationId xmlns:a16="http://schemas.microsoft.com/office/drawing/2014/main" id="{E37246EE-4C87-2E75-01B3-2536BD3E2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393163425"/>
          <a:ext cx="160972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542925</xdr:colOff>
      <xdr:row>493</xdr:row>
      <xdr:rowOff>257175</xdr:rowOff>
    </xdr:from>
    <xdr:to>
      <xdr:col>0</xdr:col>
      <xdr:colOff>2019300</xdr:colOff>
      <xdr:row>494</xdr:row>
      <xdr:rowOff>0</xdr:rowOff>
    </xdr:to>
    <xdr:pic>
      <xdr:nvPicPr>
        <xdr:cNvPr id="202114" name="Picture 376">
          <a:extLst>
            <a:ext uri="{FF2B5EF4-FFF2-40B4-BE49-F238E27FC236}">
              <a16:creationId xmlns:a16="http://schemas.microsoft.com/office/drawing/2014/main" id="{A9D580DA-98DB-B79A-4DFF-2D7C28511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396211425"/>
          <a:ext cx="147637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112</xdr:row>
      <xdr:rowOff>180975</xdr:rowOff>
    </xdr:from>
    <xdr:to>
      <xdr:col>0</xdr:col>
      <xdr:colOff>1590675</xdr:colOff>
      <xdr:row>112</xdr:row>
      <xdr:rowOff>676275</xdr:rowOff>
    </xdr:to>
    <xdr:pic>
      <xdr:nvPicPr>
        <xdr:cNvPr id="202115" name="Picture 1156">
          <a:extLst>
            <a:ext uri="{FF2B5EF4-FFF2-40B4-BE49-F238E27FC236}">
              <a16:creationId xmlns:a16="http://schemas.microsoft.com/office/drawing/2014/main" id="{B068B358-05B1-F7CE-8F53-DF361C42E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77190600"/>
          <a:ext cx="10382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164</xdr:row>
      <xdr:rowOff>0</xdr:rowOff>
    </xdr:from>
    <xdr:to>
      <xdr:col>0</xdr:col>
      <xdr:colOff>2209800</xdr:colOff>
      <xdr:row>164</xdr:row>
      <xdr:rowOff>476250</xdr:rowOff>
    </xdr:to>
    <xdr:sp macro="" textlink="">
      <xdr:nvSpPr>
        <xdr:cNvPr id="202116" name="AutoShape 1162">
          <a:extLst>
            <a:ext uri="{FF2B5EF4-FFF2-40B4-BE49-F238E27FC236}">
              <a16:creationId xmlns:a16="http://schemas.microsoft.com/office/drawing/2014/main" id="{B7FD3BC4-F651-1838-AA35-953F782256B7}"/>
            </a:ext>
          </a:extLst>
        </xdr:cNvPr>
        <xdr:cNvSpPr>
          <a:spLocks noChangeArrowheads="1"/>
        </xdr:cNvSpPr>
      </xdr:nvSpPr>
      <xdr:spPr bwMode="auto">
        <a:xfrm>
          <a:off x="0" y="129206625"/>
          <a:ext cx="22098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419100</xdr:colOff>
      <xdr:row>257</xdr:row>
      <xdr:rowOff>419100</xdr:rowOff>
    </xdr:from>
    <xdr:to>
      <xdr:col>0</xdr:col>
      <xdr:colOff>2028825</xdr:colOff>
      <xdr:row>259</xdr:row>
      <xdr:rowOff>238125</xdr:rowOff>
    </xdr:to>
    <xdr:pic>
      <xdr:nvPicPr>
        <xdr:cNvPr id="202117" name="Picture 1170">
          <a:extLst>
            <a:ext uri="{FF2B5EF4-FFF2-40B4-BE49-F238E27FC236}">
              <a16:creationId xmlns:a16="http://schemas.microsoft.com/office/drawing/2014/main" id="{ED7A1BEF-A68B-9AAA-D97B-34FE7ABD8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04635100"/>
          <a:ext cx="160972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306</xdr:row>
      <xdr:rowOff>733425</xdr:rowOff>
    </xdr:from>
    <xdr:to>
      <xdr:col>0</xdr:col>
      <xdr:colOff>2124075</xdr:colOff>
      <xdr:row>308</xdr:row>
      <xdr:rowOff>361950</xdr:rowOff>
    </xdr:to>
    <xdr:pic>
      <xdr:nvPicPr>
        <xdr:cNvPr id="202118" name="Picture 1171">
          <a:extLst>
            <a:ext uri="{FF2B5EF4-FFF2-40B4-BE49-F238E27FC236}">
              <a16:creationId xmlns:a16="http://schemas.microsoft.com/office/drawing/2014/main" id="{57F024F6-B7E7-9385-92FF-4DE868F3B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40601500"/>
          <a:ext cx="19907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32</xdr:row>
      <xdr:rowOff>0</xdr:rowOff>
    </xdr:from>
    <xdr:to>
      <xdr:col>0</xdr:col>
      <xdr:colOff>2209800</xdr:colOff>
      <xdr:row>33</xdr:row>
      <xdr:rowOff>114300</xdr:rowOff>
    </xdr:to>
    <xdr:sp macro="" textlink="">
      <xdr:nvSpPr>
        <xdr:cNvPr id="202119" name="AutoShape 1179">
          <a:extLst>
            <a:ext uri="{FF2B5EF4-FFF2-40B4-BE49-F238E27FC236}">
              <a16:creationId xmlns:a16="http://schemas.microsoft.com/office/drawing/2014/main" id="{63814030-5F63-696F-3831-BF7D8785123A}"/>
            </a:ext>
          </a:extLst>
        </xdr:cNvPr>
        <xdr:cNvSpPr>
          <a:spLocks noChangeArrowheads="1"/>
        </xdr:cNvSpPr>
      </xdr:nvSpPr>
      <xdr:spPr bwMode="auto">
        <a:xfrm>
          <a:off x="0" y="19773900"/>
          <a:ext cx="220980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358840</xdr:colOff>
      <xdr:row>146</xdr:row>
      <xdr:rowOff>81448</xdr:rowOff>
    </xdr:from>
    <xdr:to>
      <xdr:col>0</xdr:col>
      <xdr:colOff>1616140</xdr:colOff>
      <xdr:row>147</xdr:row>
      <xdr:rowOff>549144</xdr:rowOff>
    </xdr:to>
    <xdr:pic>
      <xdr:nvPicPr>
        <xdr:cNvPr id="202120" name="Picture 1187">
          <a:extLst>
            <a:ext uri="{FF2B5EF4-FFF2-40B4-BE49-F238E27FC236}">
              <a16:creationId xmlns:a16="http://schemas.microsoft.com/office/drawing/2014/main" id="{381DF367-9EB7-83CC-06EE-B9991B2BE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840" y="119046754"/>
          <a:ext cx="1257300" cy="1186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428625</xdr:colOff>
      <xdr:row>174</xdr:row>
      <xdr:rowOff>142875</xdr:rowOff>
    </xdr:from>
    <xdr:to>
      <xdr:col>0</xdr:col>
      <xdr:colOff>1590675</xdr:colOff>
      <xdr:row>174</xdr:row>
      <xdr:rowOff>1038225</xdr:rowOff>
    </xdr:to>
    <xdr:pic>
      <xdr:nvPicPr>
        <xdr:cNvPr id="202121" name="Picture 1238">
          <a:extLst>
            <a:ext uri="{FF2B5EF4-FFF2-40B4-BE49-F238E27FC236}">
              <a16:creationId xmlns:a16="http://schemas.microsoft.com/office/drawing/2014/main" id="{9D3983DB-8B51-C24D-0BDF-6FB42B6DE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24739400"/>
          <a:ext cx="11620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464</xdr:row>
      <xdr:rowOff>190500</xdr:rowOff>
    </xdr:from>
    <xdr:to>
      <xdr:col>0</xdr:col>
      <xdr:colOff>2133600</xdr:colOff>
      <xdr:row>464</xdr:row>
      <xdr:rowOff>1447800</xdr:rowOff>
    </xdr:to>
    <xdr:pic>
      <xdr:nvPicPr>
        <xdr:cNvPr id="202122" name="Picture 1241">
          <a:extLst>
            <a:ext uri="{FF2B5EF4-FFF2-40B4-BE49-F238E27FC236}">
              <a16:creationId xmlns:a16="http://schemas.microsoft.com/office/drawing/2014/main" id="{28DC76B4-C413-A95E-E980-AB9427DD8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60340275"/>
          <a:ext cx="2038350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538</xdr:row>
      <xdr:rowOff>0</xdr:rowOff>
    </xdr:from>
    <xdr:to>
      <xdr:col>1</xdr:col>
      <xdr:colOff>104775</xdr:colOff>
      <xdr:row>538</xdr:row>
      <xdr:rowOff>247650</xdr:rowOff>
    </xdr:to>
    <xdr:sp macro="" textlink="">
      <xdr:nvSpPr>
        <xdr:cNvPr id="202123" name="Text Box 1264">
          <a:extLst>
            <a:ext uri="{FF2B5EF4-FFF2-40B4-BE49-F238E27FC236}">
              <a16:creationId xmlns:a16="http://schemas.microsoft.com/office/drawing/2014/main" id="{3B986DF1-FB9C-3D16-BADC-927A6A878DC1}"/>
            </a:ext>
          </a:extLst>
        </xdr:cNvPr>
        <xdr:cNvSpPr txBox="1">
          <a:spLocks noChangeArrowheads="1"/>
        </xdr:cNvSpPr>
      </xdr:nvSpPr>
      <xdr:spPr bwMode="auto">
        <a:xfrm>
          <a:off x="2238375" y="4239101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538</xdr:row>
      <xdr:rowOff>0</xdr:rowOff>
    </xdr:from>
    <xdr:to>
      <xdr:col>1</xdr:col>
      <xdr:colOff>104775</xdr:colOff>
      <xdr:row>538</xdr:row>
      <xdr:rowOff>247650</xdr:rowOff>
    </xdr:to>
    <xdr:sp macro="" textlink="">
      <xdr:nvSpPr>
        <xdr:cNvPr id="202124" name="Text Box 1267">
          <a:extLst>
            <a:ext uri="{FF2B5EF4-FFF2-40B4-BE49-F238E27FC236}">
              <a16:creationId xmlns:a16="http://schemas.microsoft.com/office/drawing/2014/main" id="{F991C7E5-B86D-B4D5-B515-1A04F8216B16}"/>
            </a:ext>
          </a:extLst>
        </xdr:cNvPr>
        <xdr:cNvSpPr txBox="1">
          <a:spLocks noChangeArrowheads="1"/>
        </xdr:cNvSpPr>
      </xdr:nvSpPr>
      <xdr:spPr bwMode="auto">
        <a:xfrm>
          <a:off x="2238375" y="4239101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361950</xdr:colOff>
      <xdr:row>25</xdr:row>
      <xdr:rowOff>0</xdr:rowOff>
    </xdr:from>
    <xdr:to>
      <xdr:col>0</xdr:col>
      <xdr:colOff>457200</xdr:colOff>
      <xdr:row>25</xdr:row>
      <xdr:rowOff>238125</xdr:rowOff>
    </xdr:to>
    <xdr:sp macro="" textlink="">
      <xdr:nvSpPr>
        <xdr:cNvPr id="202125" name="Text Box 1287">
          <a:extLst>
            <a:ext uri="{FF2B5EF4-FFF2-40B4-BE49-F238E27FC236}">
              <a16:creationId xmlns:a16="http://schemas.microsoft.com/office/drawing/2014/main" id="{4276EA3F-417B-9C8A-C790-49D79165F0AF}"/>
            </a:ext>
          </a:extLst>
        </xdr:cNvPr>
        <xdr:cNvSpPr txBox="1">
          <a:spLocks noChangeArrowheads="1"/>
        </xdr:cNvSpPr>
      </xdr:nvSpPr>
      <xdr:spPr bwMode="auto">
        <a:xfrm>
          <a:off x="361950" y="1457325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71</xdr:row>
      <xdr:rowOff>0</xdr:rowOff>
    </xdr:from>
    <xdr:to>
      <xdr:col>2</xdr:col>
      <xdr:colOff>95250</xdr:colOff>
      <xdr:row>71</xdr:row>
      <xdr:rowOff>238125</xdr:rowOff>
    </xdr:to>
    <xdr:sp macro="" textlink="">
      <xdr:nvSpPr>
        <xdr:cNvPr id="202126" name="Text Box 1291">
          <a:extLst>
            <a:ext uri="{FF2B5EF4-FFF2-40B4-BE49-F238E27FC236}">
              <a16:creationId xmlns:a16="http://schemas.microsoft.com/office/drawing/2014/main" id="{301D13EB-C5DB-3885-D096-F0A63DFD3AC9}"/>
            </a:ext>
          </a:extLst>
        </xdr:cNvPr>
        <xdr:cNvSpPr txBox="1">
          <a:spLocks noChangeArrowheads="1"/>
        </xdr:cNvSpPr>
      </xdr:nvSpPr>
      <xdr:spPr bwMode="auto">
        <a:xfrm>
          <a:off x="10134600" y="4907280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144</xdr:row>
      <xdr:rowOff>114300</xdr:rowOff>
    </xdr:from>
    <xdr:to>
      <xdr:col>1</xdr:col>
      <xdr:colOff>104775</xdr:colOff>
      <xdr:row>144</xdr:row>
      <xdr:rowOff>361950</xdr:rowOff>
    </xdr:to>
    <xdr:sp macro="" textlink="">
      <xdr:nvSpPr>
        <xdr:cNvPr id="202127" name="Text Box 1307">
          <a:extLst>
            <a:ext uri="{FF2B5EF4-FFF2-40B4-BE49-F238E27FC236}">
              <a16:creationId xmlns:a16="http://schemas.microsoft.com/office/drawing/2014/main" id="{0E80E5A0-C623-AA0A-76D1-BE11A9E9C599}"/>
            </a:ext>
          </a:extLst>
        </xdr:cNvPr>
        <xdr:cNvSpPr txBox="1">
          <a:spLocks noChangeArrowheads="1"/>
        </xdr:cNvSpPr>
      </xdr:nvSpPr>
      <xdr:spPr bwMode="auto">
        <a:xfrm>
          <a:off x="2238375" y="1012031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481</xdr:row>
      <xdr:rowOff>0</xdr:rowOff>
    </xdr:from>
    <xdr:to>
      <xdr:col>1</xdr:col>
      <xdr:colOff>104775</xdr:colOff>
      <xdr:row>481</xdr:row>
      <xdr:rowOff>238125</xdr:rowOff>
    </xdr:to>
    <xdr:sp macro="" textlink="">
      <xdr:nvSpPr>
        <xdr:cNvPr id="202128" name="Text Box 1379">
          <a:extLst>
            <a:ext uri="{FF2B5EF4-FFF2-40B4-BE49-F238E27FC236}">
              <a16:creationId xmlns:a16="http://schemas.microsoft.com/office/drawing/2014/main" id="{92997A0D-CF7D-7C51-DD63-88C7FDDB414C}"/>
            </a:ext>
          </a:extLst>
        </xdr:cNvPr>
        <xdr:cNvSpPr txBox="1">
          <a:spLocks noChangeArrowheads="1"/>
        </xdr:cNvSpPr>
      </xdr:nvSpPr>
      <xdr:spPr bwMode="auto">
        <a:xfrm>
          <a:off x="2238375" y="3819239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723900</xdr:colOff>
      <xdr:row>441</xdr:row>
      <xdr:rowOff>76200</xdr:rowOff>
    </xdr:from>
    <xdr:to>
      <xdr:col>0</xdr:col>
      <xdr:colOff>1752600</xdr:colOff>
      <xdr:row>441</xdr:row>
      <xdr:rowOff>1104900</xdr:rowOff>
    </xdr:to>
    <xdr:pic>
      <xdr:nvPicPr>
        <xdr:cNvPr id="202129" name="Picture 1443">
          <a:extLst>
            <a:ext uri="{FF2B5EF4-FFF2-40B4-BE49-F238E27FC236}">
              <a16:creationId xmlns:a16="http://schemas.microsoft.com/office/drawing/2014/main" id="{5C403838-DC73-A41A-CBB0-552AE68D6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334117950"/>
          <a:ext cx="10287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647700</xdr:colOff>
      <xdr:row>440</xdr:row>
      <xdr:rowOff>295275</xdr:rowOff>
    </xdr:from>
    <xdr:to>
      <xdr:col>0</xdr:col>
      <xdr:colOff>1847850</xdr:colOff>
      <xdr:row>440</xdr:row>
      <xdr:rowOff>1343025</xdr:rowOff>
    </xdr:to>
    <xdr:pic>
      <xdr:nvPicPr>
        <xdr:cNvPr id="202130" name="Picture 1445">
          <a:extLst>
            <a:ext uri="{FF2B5EF4-FFF2-40B4-BE49-F238E27FC236}">
              <a16:creationId xmlns:a16="http://schemas.microsoft.com/office/drawing/2014/main" id="{5DD80D69-18A1-D911-6162-DCF09A6A6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32898750"/>
          <a:ext cx="12001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1504950</xdr:colOff>
      <xdr:row>465</xdr:row>
      <xdr:rowOff>219075</xdr:rowOff>
    </xdr:from>
    <xdr:to>
      <xdr:col>0</xdr:col>
      <xdr:colOff>1600200</xdr:colOff>
      <xdr:row>465</xdr:row>
      <xdr:rowOff>457200</xdr:rowOff>
    </xdr:to>
    <xdr:sp macro="" textlink="">
      <xdr:nvSpPr>
        <xdr:cNvPr id="202132" name="Text Box 1463">
          <a:extLst>
            <a:ext uri="{FF2B5EF4-FFF2-40B4-BE49-F238E27FC236}">
              <a16:creationId xmlns:a16="http://schemas.microsoft.com/office/drawing/2014/main" id="{0576673A-037F-83A4-4767-5A024B2E1127}"/>
            </a:ext>
          </a:extLst>
        </xdr:cNvPr>
        <xdr:cNvSpPr txBox="1">
          <a:spLocks noChangeArrowheads="1"/>
        </xdr:cNvSpPr>
      </xdr:nvSpPr>
      <xdr:spPr bwMode="auto">
        <a:xfrm>
          <a:off x="1504950" y="36183570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114300</xdr:colOff>
      <xdr:row>466</xdr:row>
      <xdr:rowOff>28575</xdr:rowOff>
    </xdr:from>
    <xdr:to>
      <xdr:col>0</xdr:col>
      <xdr:colOff>209550</xdr:colOff>
      <xdr:row>466</xdr:row>
      <xdr:rowOff>266700</xdr:rowOff>
    </xdr:to>
    <xdr:sp macro="" textlink="">
      <xdr:nvSpPr>
        <xdr:cNvPr id="202133" name="Text Box 1465">
          <a:extLst>
            <a:ext uri="{FF2B5EF4-FFF2-40B4-BE49-F238E27FC236}">
              <a16:creationId xmlns:a16="http://schemas.microsoft.com/office/drawing/2014/main" id="{615D9FF5-B02C-1BF3-2F90-1ED4D46ACF18}"/>
            </a:ext>
          </a:extLst>
        </xdr:cNvPr>
        <xdr:cNvSpPr txBox="1">
          <a:spLocks noChangeArrowheads="1"/>
        </xdr:cNvSpPr>
      </xdr:nvSpPr>
      <xdr:spPr bwMode="auto">
        <a:xfrm>
          <a:off x="114300" y="362921550"/>
          <a:ext cx="9525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180975</xdr:colOff>
      <xdr:row>466</xdr:row>
      <xdr:rowOff>76200</xdr:rowOff>
    </xdr:from>
    <xdr:to>
      <xdr:col>0</xdr:col>
      <xdr:colOff>1743075</xdr:colOff>
      <xdr:row>466</xdr:row>
      <xdr:rowOff>1200150</xdr:rowOff>
    </xdr:to>
    <xdr:pic>
      <xdr:nvPicPr>
        <xdr:cNvPr id="202134" name="Picture 1474">
          <a:extLst>
            <a:ext uri="{FF2B5EF4-FFF2-40B4-BE49-F238E27FC236}">
              <a16:creationId xmlns:a16="http://schemas.microsoft.com/office/drawing/2014/main" id="{146F1461-391C-6CA5-DC05-58BA2CC45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362969175"/>
          <a:ext cx="15621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1400175</xdr:colOff>
      <xdr:row>481</xdr:row>
      <xdr:rowOff>0</xdr:rowOff>
    </xdr:from>
    <xdr:to>
      <xdr:col>0</xdr:col>
      <xdr:colOff>1504950</xdr:colOff>
      <xdr:row>481</xdr:row>
      <xdr:rowOff>247650</xdr:rowOff>
    </xdr:to>
    <xdr:sp macro="" textlink="">
      <xdr:nvSpPr>
        <xdr:cNvPr id="202135" name="Text Box 1475">
          <a:extLst>
            <a:ext uri="{FF2B5EF4-FFF2-40B4-BE49-F238E27FC236}">
              <a16:creationId xmlns:a16="http://schemas.microsoft.com/office/drawing/2014/main" id="{A737A8FD-9DB2-719C-4257-C9B9AB3205B1}"/>
            </a:ext>
          </a:extLst>
        </xdr:cNvPr>
        <xdr:cNvSpPr txBox="1">
          <a:spLocks noChangeArrowheads="1"/>
        </xdr:cNvSpPr>
      </xdr:nvSpPr>
      <xdr:spPr bwMode="auto">
        <a:xfrm>
          <a:off x="1400175" y="3819239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247650</xdr:colOff>
      <xdr:row>462</xdr:row>
      <xdr:rowOff>38100</xdr:rowOff>
    </xdr:from>
    <xdr:to>
      <xdr:col>0</xdr:col>
      <xdr:colOff>1905000</xdr:colOff>
      <xdr:row>463</xdr:row>
      <xdr:rowOff>695325</xdr:rowOff>
    </xdr:to>
    <xdr:pic>
      <xdr:nvPicPr>
        <xdr:cNvPr id="202136" name="Picture 1478">
          <a:extLst>
            <a:ext uri="{FF2B5EF4-FFF2-40B4-BE49-F238E27FC236}">
              <a16:creationId xmlns:a16="http://schemas.microsoft.com/office/drawing/2014/main" id="{31E98101-3F48-1DD4-4D62-B98A78204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56873175"/>
          <a:ext cx="165735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1524000</xdr:colOff>
      <xdr:row>462</xdr:row>
      <xdr:rowOff>0</xdr:rowOff>
    </xdr:from>
    <xdr:to>
      <xdr:col>0</xdr:col>
      <xdr:colOff>1619250</xdr:colOff>
      <xdr:row>462</xdr:row>
      <xdr:rowOff>247650</xdr:rowOff>
    </xdr:to>
    <xdr:sp macro="" textlink="">
      <xdr:nvSpPr>
        <xdr:cNvPr id="202137" name="Text Box 1479">
          <a:extLst>
            <a:ext uri="{FF2B5EF4-FFF2-40B4-BE49-F238E27FC236}">
              <a16:creationId xmlns:a16="http://schemas.microsoft.com/office/drawing/2014/main" id="{3E485BF4-368C-9EEF-4BB7-98CAA63F98DE}"/>
            </a:ext>
          </a:extLst>
        </xdr:cNvPr>
        <xdr:cNvSpPr txBox="1">
          <a:spLocks noChangeArrowheads="1"/>
        </xdr:cNvSpPr>
      </xdr:nvSpPr>
      <xdr:spPr bwMode="auto">
        <a:xfrm>
          <a:off x="1524000" y="35683507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552450</xdr:colOff>
      <xdr:row>462</xdr:row>
      <xdr:rowOff>0</xdr:rowOff>
    </xdr:from>
    <xdr:to>
      <xdr:col>0</xdr:col>
      <xdr:colOff>647700</xdr:colOff>
      <xdr:row>462</xdr:row>
      <xdr:rowOff>247650</xdr:rowOff>
    </xdr:to>
    <xdr:sp macro="" textlink="">
      <xdr:nvSpPr>
        <xdr:cNvPr id="202138" name="Text Box 1485">
          <a:extLst>
            <a:ext uri="{FF2B5EF4-FFF2-40B4-BE49-F238E27FC236}">
              <a16:creationId xmlns:a16="http://schemas.microsoft.com/office/drawing/2014/main" id="{DAE8DDCA-8B04-79D8-9DF1-E0D449339212}"/>
            </a:ext>
          </a:extLst>
        </xdr:cNvPr>
        <xdr:cNvSpPr txBox="1">
          <a:spLocks noChangeArrowheads="1"/>
        </xdr:cNvSpPr>
      </xdr:nvSpPr>
      <xdr:spPr bwMode="auto">
        <a:xfrm>
          <a:off x="552450" y="35683507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1600200</xdr:colOff>
      <xdr:row>462</xdr:row>
      <xdr:rowOff>0</xdr:rowOff>
    </xdr:from>
    <xdr:to>
      <xdr:col>0</xdr:col>
      <xdr:colOff>1695450</xdr:colOff>
      <xdr:row>462</xdr:row>
      <xdr:rowOff>247650</xdr:rowOff>
    </xdr:to>
    <xdr:sp macro="" textlink="">
      <xdr:nvSpPr>
        <xdr:cNvPr id="202139" name="Text Box 1486">
          <a:extLst>
            <a:ext uri="{FF2B5EF4-FFF2-40B4-BE49-F238E27FC236}">
              <a16:creationId xmlns:a16="http://schemas.microsoft.com/office/drawing/2014/main" id="{5778038E-E1E5-68E9-41F2-056D466F6FB6}"/>
            </a:ext>
          </a:extLst>
        </xdr:cNvPr>
        <xdr:cNvSpPr txBox="1">
          <a:spLocks noChangeArrowheads="1"/>
        </xdr:cNvSpPr>
      </xdr:nvSpPr>
      <xdr:spPr bwMode="auto">
        <a:xfrm>
          <a:off x="1600200" y="35683507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161925</xdr:colOff>
      <xdr:row>462</xdr:row>
      <xdr:rowOff>0</xdr:rowOff>
    </xdr:from>
    <xdr:to>
      <xdr:col>0</xdr:col>
      <xdr:colOff>266700</xdr:colOff>
      <xdr:row>462</xdr:row>
      <xdr:rowOff>247650</xdr:rowOff>
    </xdr:to>
    <xdr:sp macro="" textlink="">
      <xdr:nvSpPr>
        <xdr:cNvPr id="202140" name="Text Box 1493">
          <a:extLst>
            <a:ext uri="{FF2B5EF4-FFF2-40B4-BE49-F238E27FC236}">
              <a16:creationId xmlns:a16="http://schemas.microsoft.com/office/drawing/2014/main" id="{9721D82E-124A-EBB6-796F-A1D5A24FAB8B}"/>
            </a:ext>
          </a:extLst>
        </xdr:cNvPr>
        <xdr:cNvSpPr txBox="1">
          <a:spLocks noChangeArrowheads="1"/>
        </xdr:cNvSpPr>
      </xdr:nvSpPr>
      <xdr:spPr bwMode="auto">
        <a:xfrm>
          <a:off x="161925" y="35683507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200025</xdr:colOff>
      <xdr:row>383</xdr:row>
      <xdr:rowOff>114300</xdr:rowOff>
    </xdr:from>
    <xdr:to>
      <xdr:col>0</xdr:col>
      <xdr:colOff>1657350</xdr:colOff>
      <xdr:row>383</xdr:row>
      <xdr:rowOff>1343025</xdr:rowOff>
    </xdr:to>
    <xdr:pic>
      <xdr:nvPicPr>
        <xdr:cNvPr id="202141" name="Picture 1501">
          <a:extLst>
            <a:ext uri="{FF2B5EF4-FFF2-40B4-BE49-F238E27FC236}">
              <a16:creationId xmlns:a16="http://schemas.microsoft.com/office/drawing/2014/main" id="{9B8CF848-EBC6-3B45-C995-668A8B4D7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04142775"/>
          <a:ext cx="145732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685800</xdr:colOff>
      <xdr:row>519</xdr:row>
      <xdr:rowOff>123826</xdr:rowOff>
    </xdr:from>
    <xdr:to>
      <xdr:col>0</xdr:col>
      <xdr:colOff>1535663</xdr:colOff>
      <xdr:row>519</xdr:row>
      <xdr:rowOff>787316</xdr:rowOff>
    </xdr:to>
    <xdr:pic>
      <xdr:nvPicPr>
        <xdr:cNvPr id="202142" name="Picture 1508">
          <a:extLst>
            <a:ext uri="{FF2B5EF4-FFF2-40B4-BE49-F238E27FC236}">
              <a16:creationId xmlns:a16="http://schemas.microsoft.com/office/drawing/2014/main" id="{2779B28B-0FB0-E210-AB5C-DF3A203A6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407230102"/>
          <a:ext cx="849863" cy="663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182</xdr:row>
      <xdr:rowOff>133350</xdr:rowOff>
    </xdr:from>
    <xdr:to>
      <xdr:col>0</xdr:col>
      <xdr:colOff>1209675</xdr:colOff>
      <xdr:row>182</xdr:row>
      <xdr:rowOff>1152525</xdr:rowOff>
    </xdr:to>
    <xdr:pic>
      <xdr:nvPicPr>
        <xdr:cNvPr id="202143" name="Picture 28">
          <a:extLst>
            <a:ext uri="{FF2B5EF4-FFF2-40B4-BE49-F238E27FC236}">
              <a16:creationId xmlns:a16="http://schemas.microsoft.com/office/drawing/2014/main" id="{E0FBB123-79B7-3F2B-9AA0-34CED798D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33692900"/>
          <a:ext cx="6191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300</xdr:row>
      <xdr:rowOff>0</xdr:rowOff>
    </xdr:from>
    <xdr:to>
      <xdr:col>0</xdr:col>
      <xdr:colOff>1314450</xdr:colOff>
      <xdr:row>300</xdr:row>
      <xdr:rowOff>200025</xdr:rowOff>
    </xdr:to>
    <xdr:sp macro="" textlink="">
      <xdr:nvSpPr>
        <xdr:cNvPr id="202144" name="AutoShape 1609">
          <a:extLst>
            <a:ext uri="{FF2B5EF4-FFF2-40B4-BE49-F238E27FC236}">
              <a16:creationId xmlns:a16="http://schemas.microsoft.com/office/drawing/2014/main" id="{01C48BEC-0077-70DB-5AF6-7CFC899A7374}"/>
            </a:ext>
          </a:extLst>
        </xdr:cNvPr>
        <xdr:cNvSpPr>
          <a:spLocks noChangeArrowheads="1"/>
        </xdr:cNvSpPr>
      </xdr:nvSpPr>
      <xdr:spPr bwMode="auto">
        <a:xfrm>
          <a:off x="447675" y="237010575"/>
          <a:ext cx="8667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1219200</xdr:colOff>
      <xdr:row>461</xdr:row>
      <xdr:rowOff>0</xdr:rowOff>
    </xdr:from>
    <xdr:to>
      <xdr:col>0</xdr:col>
      <xdr:colOff>1314450</xdr:colOff>
      <xdr:row>461</xdr:row>
      <xdr:rowOff>247650</xdr:rowOff>
    </xdr:to>
    <xdr:sp macro="" textlink="">
      <xdr:nvSpPr>
        <xdr:cNvPr id="202145" name="Text Box 1616">
          <a:extLst>
            <a:ext uri="{FF2B5EF4-FFF2-40B4-BE49-F238E27FC236}">
              <a16:creationId xmlns:a16="http://schemas.microsoft.com/office/drawing/2014/main" id="{F7FCA26D-FBBF-DA4D-E8DF-D6EABAF8E161}"/>
            </a:ext>
          </a:extLst>
        </xdr:cNvPr>
        <xdr:cNvSpPr txBox="1">
          <a:spLocks noChangeArrowheads="1"/>
        </xdr:cNvSpPr>
      </xdr:nvSpPr>
      <xdr:spPr bwMode="auto">
        <a:xfrm>
          <a:off x="1219200" y="3549205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533400</xdr:colOff>
      <xdr:row>359</xdr:row>
      <xdr:rowOff>104775</xdr:rowOff>
    </xdr:from>
    <xdr:to>
      <xdr:col>0</xdr:col>
      <xdr:colOff>1466850</xdr:colOff>
      <xdr:row>359</xdr:row>
      <xdr:rowOff>885825</xdr:rowOff>
    </xdr:to>
    <xdr:pic>
      <xdr:nvPicPr>
        <xdr:cNvPr id="202146" name="Picture 1623">
          <a:extLst>
            <a:ext uri="{FF2B5EF4-FFF2-40B4-BE49-F238E27FC236}">
              <a16:creationId xmlns:a16="http://schemas.microsoft.com/office/drawing/2014/main" id="{50A785F4-06D9-AA2C-3E74-9B4E2F493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282168600"/>
          <a:ext cx="9334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609600</xdr:colOff>
      <xdr:row>207</xdr:row>
      <xdr:rowOff>314325</xdr:rowOff>
    </xdr:from>
    <xdr:to>
      <xdr:col>0</xdr:col>
      <xdr:colOff>1571625</xdr:colOff>
      <xdr:row>208</xdr:row>
      <xdr:rowOff>504825</xdr:rowOff>
    </xdr:to>
    <xdr:pic>
      <xdr:nvPicPr>
        <xdr:cNvPr id="202147" name="Picture 1625">
          <a:extLst>
            <a:ext uri="{FF2B5EF4-FFF2-40B4-BE49-F238E27FC236}">
              <a16:creationId xmlns:a16="http://schemas.microsoft.com/office/drawing/2014/main" id="{83E9D66E-7B99-4C84-CA08-18D2A077C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80000">
          <a:off x="609600" y="157924500"/>
          <a:ext cx="9620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479</xdr:row>
      <xdr:rowOff>266700</xdr:rowOff>
    </xdr:from>
    <xdr:to>
      <xdr:col>0</xdr:col>
      <xdr:colOff>1609725</xdr:colOff>
      <xdr:row>479</xdr:row>
      <xdr:rowOff>1352550</xdr:rowOff>
    </xdr:to>
    <xdr:pic>
      <xdr:nvPicPr>
        <xdr:cNvPr id="202148" name="Picture 1654">
          <a:extLst>
            <a:ext uri="{FF2B5EF4-FFF2-40B4-BE49-F238E27FC236}">
              <a16:creationId xmlns:a16="http://schemas.microsoft.com/office/drawing/2014/main" id="{CFB75C59-7404-224E-0F13-D93BDFEB4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9333125"/>
          <a:ext cx="11620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1933575</xdr:colOff>
      <xdr:row>574</xdr:row>
      <xdr:rowOff>0</xdr:rowOff>
    </xdr:from>
    <xdr:to>
      <xdr:col>0</xdr:col>
      <xdr:colOff>2038350</xdr:colOff>
      <xdr:row>574</xdr:row>
      <xdr:rowOff>247650</xdr:rowOff>
    </xdr:to>
    <xdr:sp macro="" textlink="">
      <xdr:nvSpPr>
        <xdr:cNvPr id="202150" name="Text Box 1724">
          <a:extLst>
            <a:ext uri="{FF2B5EF4-FFF2-40B4-BE49-F238E27FC236}">
              <a16:creationId xmlns:a16="http://schemas.microsoft.com/office/drawing/2014/main" id="{4721A2DA-1ABC-74C2-7891-08AD39BC3D2F}"/>
            </a:ext>
          </a:extLst>
        </xdr:cNvPr>
        <xdr:cNvSpPr txBox="1">
          <a:spLocks noChangeArrowheads="1"/>
        </xdr:cNvSpPr>
      </xdr:nvSpPr>
      <xdr:spPr bwMode="auto">
        <a:xfrm>
          <a:off x="1933575" y="4501705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2076450</xdr:colOff>
      <xdr:row>574</xdr:row>
      <xdr:rowOff>0</xdr:rowOff>
    </xdr:from>
    <xdr:to>
      <xdr:col>0</xdr:col>
      <xdr:colOff>2171700</xdr:colOff>
      <xdr:row>574</xdr:row>
      <xdr:rowOff>247650</xdr:rowOff>
    </xdr:to>
    <xdr:sp macro="" textlink="">
      <xdr:nvSpPr>
        <xdr:cNvPr id="202151" name="Text Box 1725">
          <a:extLst>
            <a:ext uri="{FF2B5EF4-FFF2-40B4-BE49-F238E27FC236}">
              <a16:creationId xmlns:a16="http://schemas.microsoft.com/office/drawing/2014/main" id="{63F9C648-33EC-98BC-D942-8CE3E48C2594}"/>
            </a:ext>
          </a:extLst>
        </xdr:cNvPr>
        <xdr:cNvSpPr txBox="1">
          <a:spLocks noChangeArrowheads="1"/>
        </xdr:cNvSpPr>
      </xdr:nvSpPr>
      <xdr:spPr bwMode="auto">
        <a:xfrm>
          <a:off x="2076450" y="4501705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76200</xdr:colOff>
      <xdr:row>377</xdr:row>
      <xdr:rowOff>57150</xdr:rowOff>
    </xdr:from>
    <xdr:to>
      <xdr:col>0</xdr:col>
      <xdr:colOff>1219200</xdr:colOff>
      <xdr:row>377</xdr:row>
      <xdr:rowOff>1228725</xdr:rowOff>
    </xdr:to>
    <xdr:pic>
      <xdr:nvPicPr>
        <xdr:cNvPr id="202152" name="Picture 1728">
          <a:extLst>
            <a:ext uri="{FF2B5EF4-FFF2-40B4-BE49-F238E27FC236}">
              <a16:creationId xmlns:a16="http://schemas.microsoft.com/office/drawing/2014/main" id="{B8596ED0-60A7-5E83-9C77-A94466CAE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98018200"/>
          <a:ext cx="11430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485775</xdr:colOff>
      <xdr:row>210</xdr:row>
      <xdr:rowOff>114300</xdr:rowOff>
    </xdr:from>
    <xdr:to>
      <xdr:col>0</xdr:col>
      <xdr:colOff>1749490</xdr:colOff>
      <xdr:row>210</xdr:row>
      <xdr:rowOff>974328</xdr:rowOff>
    </xdr:to>
    <xdr:pic>
      <xdr:nvPicPr>
        <xdr:cNvPr id="202153" name="Picture 1759">
          <a:extLst>
            <a:ext uri="{FF2B5EF4-FFF2-40B4-BE49-F238E27FC236}">
              <a16:creationId xmlns:a16="http://schemas.microsoft.com/office/drawing/2014/main" id="{A45DC7FF-96C7-AAC4-AA78-FCB989C4F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57451749"/>
          <a:ext cx="1263715" cy="8600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199</xdr:row>
      <xdr:rowOff>209550</xdr:rowOff>
    </xdr:from>
    <xdr:to>
      <xdr:col>0</xdr:col>
      <xdr:colOff>1762125</xdr:colOff>
      <xdr:row>200</xdr:row>
      <xdr:rowOff>685800</xdr:rowOff>
    </xdr:to>
    <xdr:pic>
      <xdr:nvPicPr>
        <xdr:cNvPr id="202154" name="Picture 1760">
          <a:extLst>
            <a:ext uri="{FF2B5EF4-FFF2-40B4-BE49-F238E27FC236}">
              <a16:creationId xmlns:a16="http://schemas.microsoft.com/office/drawing/2014/main" id="{84EDDA67-9AB3-D2A2-0FEE-6EC719083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51152225"/>
          <a:ext cx="117157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4667250</xdr:colOff>
      <xdr:row>174</xdr:row>
      <xdr:rowOff>0</xdr:rowOff>
    </xdr:from>
    <xdr:to>
      <xdr:col>1</xdr:col>
      <xdr:colOff>4772025</xdr:colOff>
      <xdr:row>174</xdr:row>
      <xdr:rowOff>257175</xdr:rowOff>
    </xdr:to>
    <xdr:sp macro="" textlink="">
      <xdr:nvSpPr>
        <xdr:cNvPr id="202155" name="Text Box 1766">
          <a:extLst>
            <a:ext uri="{FF2B5EF4-FFF2-40B4-BE49-F238E27FC236}">
              <a16:creationId xmlns:a16="http://schemas.microsoft.com/office/drawing/2014/main" id="{E2C5C212-447A-AA2D-E4DA-0637AA5A70F3}"/>
            </a:ext>
          </a:extLst>
        </xdr:cNvPr>
        <xdr:cNvSpPr txBox="1">
          <a:spLocks noChangeArrowheads="1"/>
        </xdr:cNvSpPr>
      </xdr:nvSpPr>
      <xdr:spPr bwMode="auto">
        <a:xfrm>
          <a:off x="6905625" y="124596525"/>
          <a:ext cx="104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59</xdr:row>
      <xdr:rowOff>76200</xdr:rowOff>
    </xdr:from>
    <xdr:to>
      <xdr:col>0</xdr:col>
      <xdr:colOff>1933575</xdr:colOff>
      <xdr:row>59</xdr:row>
      <xdr:rowOff>1571625</xdr:rowOff>
    </xdr:to>
    <xdr:pic>
      <xdr:nvPicPr>
        <xdr:cNvPr id="202156" name="Picture 2310">
          <a:extLst>
            <a:ext uri="{FF2B5EF4-FFF2-40B4-BE49-F238E27FC236}">
              <a16:creationId xmlns:a16="http://schemas.microsoft.com/office/drawing/2014/main" id="{35447A45-C8D7-DDE3-5E96-83F071E58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36842700"/>
          <a:ext cx="1552575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457200</xdr:colOff>
      <xdr:row>60</xdr:row>
      <xdr:rowOff>39931</xdr:rowOff>
    </xdr:from>
    <xdr:to>
      <xdr:col>0</xdr:col>
      <xdr:colOff>1846684</xdr:colOff>
      <xdr:row>60</xdr:row>
      <xdr:rowOff>991376</xdr:rowOff>
    </xdr:to>
    <xdr:pic>
      <xdr:nvPicPr>
        <xdr:cNvPr id="202158" name="Picture 2314">
          <a:extLst>
            <a:ext uri="{FF2B5EF4-FFF2-40B4-BE49-F238E27FC236}">
              <a16:creationId xmlns:a16="http://schemas.microsoft.com/office/drawing/2014/main" id="{5D0507D8-B940-F261-1793-FB017B560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39014676"/>
          <a:ext cx="1389484" cy="95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609600</xdr:colOff>
      <xdr:row>339</xdr:row>
      <xdr:rowOff>123825</xdr:rowOff>
    </xdr:from>
    <xdr:to>
      <xdr:col>0</xdr:col>
      <xdr:colOff>1609725</xdr:colOff>
      <xdr:row>339</xdr:row>
      <xdr:rowOff>1123950</xdr:rowOff>
    </xdr:to>
    <xdr:pic>
      <xdr:nvPicPr>
        <xdr:cNvPr id="202159" name="Picture 2316">
          <a:extLst>
            <a:ext uri="{FF2B5EF4-FFF2-40B4-BE49-F238E27FC236}">
              <a16:creationId xmlns:a16="http://schemas.microsoft.com/office/drawing/2014/main" id="{DB6B234A-484E-B6AC-DF72-38CEEC952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68528800"/>
          <a:ext cx="10001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381000</xdr:colOff>
      <xdr:row>340</xdr:row>
      <xdr:rowOff>76200</xdr:rowOff>
    </xdr:from>
    <xdr:to>
      <xdr:col>0</xdr:col>
      <xdr:colOff>1647825</xdr:colOff>
      <xdr:row>340</xdr:row>
      <xdr:rowOff>819150</xdr:rowOff>
    </xdr:to>
    <xdr:pic>
      <xdr:nvPicPr>
        <xdr:cNvPr id="202160" name="Picture 2327">
          <a:extLst>
            <a:ext uri="{FF2B5EF4-FFF2-40B4-BE49-F238E27FC236}">
              <a16:creationId xmlns:a16="http://schemas.microsoft.com/office/drawing/2014/main" id="{4F401546-7182-47EF-7294-38BAB4564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69614650"/>
          <a:ext cx="12668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762000</xdr:colOff>
      <xdr:row>555</xdr:row>
      <xdr:rowOff>123825</xdr:rowOff>
    </xdr:from>
    <xdr:to>
      <xdr:col>0</xdr:col>
      <xdr:colOff>1981200</xdr:colOff>
      <xdr:row>555</xdr:row>
      <xdr:rowOff>1362075</xdr:rowOff>
    </xdr:to>
    <xdr:pic>
      <xdr:nvPicPr>
        <xdr:cNvPr id="202161" name="Picture 2337">
          <a:extLst>
            <a:ext uri="{FF2B5EF4-FFF2-40B4-BE49-F238E27FC236}">
              <a16:creationId xmlns:a16="http://schemas.microsoft.com/office/drawing/2014/main" id="{52FBC510-9BF8-E944-D616-024369517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433968525"/>
          <a:ext cx="12192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342900</xdr:colOff>
      <xdr:row>282</xdr:row>
      <xdr:rowOff>76200</xdr:rowOff>
    </xdr:from>
    <xdr:to>
      <xdr:col>0</xdr:col>
      <xdr:colOff>1543050</xdr:colOff>
      <xdr:row>282</xdr:row>
      <xdr:rowOff>1057275</xdr:rowOff>
    </xdr:to>
    <xdr:pic>
      <xdr:nvPicPr>
        <xdr:cNvPr id="202162" name="Picture 2354">
          <a:extLst>
            <a:ext uri="{FF2B5EF4-FFF2-40B4-BE49-F238E27FC236}">
              <a16:creationId xmlns:a16="http://schemas.microsoft.com/office/drawing/2014/main" id="{E4F2DA29-BF10-3714-D1C0-A1DBAEF21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22808800"/>
          <a:ext cx="1200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419100</xdr:colOff>
      <xdr:row>281</xdr:row>
      <xdr:rowOff>114300</xdr:rowOff>
    </xdr:from>
    <xdr:to>
      <xdr:col>0</xdr:col>
      <xdr:colOff>1638300</xdr:colOff>
      <xdr:row>281</xdr:row>
      <xdr:rowOff>1085850</xdr:rowOff>
    </xdr:to>
    <xdr:pic>
      <xdr:nvPicPr>
        <xdr:cNvPr id="202163" name="Picture 2355">
          <a:extLst>
            <a:ext uri="{FF2B5EF4-FFF2-40B4-BE49-F238E27FC236}">
              <a16:creationId xmlns:a16="http://schemas.microsoft.com/office/drawing/2014/main" id="{4997AABD-6048-88FC-F8A4-34C96702A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1665800"/>
          <a:ext cx="1219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333375</xdr:colOff>
      <xdr:row>284</xdr:row>
      <xdr:rowOff>19050</xdr:rowOff>
    </xdr:from>
    <xdr:to>
      <xdr:col>0</xdr:col>
      <xdr:colOff>1524000</xdr:colOff>
      <xdr:row>284</xdr:row>
      <xdr:rowOff>1057275</xdr:rowOff>
    </xdr:to>
    <xdr:pic>
      <xdr:nvPicPr>
        <xdr:cNvPr id="202164" name="Picture 2356">
          <a:extLst>
            <a:ext uri="{FF2B5EF4-FFF2-40B4-BE49-F238E27FC236}">
              <a16:creationId xmlns:a16="http://schemas.microsoft.com/office/drawing/2014/main" id="{31D9BEA6-7DF1-9B23-004F-EB4686DA7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24856675"/>
          <a:ext cx="119062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276225</xdr:colOff>
      <xdr:row>283</xdr:row>
      <xdr:rowOff>95250</xdr:rowOff>
    </xdr:from>
    <xdr:to>
      <xdr:col>0</xdr:col>
      <xdr:colOff>1657350</xdr:colOff>
      <xdr:row>283</xdr:row>
      <xdr:rowOff>914400</xdr:rowOff>
    </xdr:to>
    <xdr:pic>
      <xdr:nvPicPr>
        <xdr:cNvPr id="202165" name="Picture 2358">
          <a:extLst>
            <a:ext uri="{FF2B5EF4-FFF2-40B4-BE49-F238E27FC236}">
              <a16:creationId xmlns:a16="http://schemas.microsoft.com/office/drawing/2014/main" id="{985F27E3-354E-49A3-970C-7B13698B4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23951800"/>
          <a:ext cx="13811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323850</xdr:colOff>
      <xdr:row>285</xdr:row>
      <xdr:rowOff>76200</xdr:rowOff>
    </xdr:from>
    <xdr:to>
      <xdr:col>0</xdr:col>
      <xdr:colOff>1691173</xdr:colOff>
      <xdr:row>285</xdr:row>
      <xdr:rowOff>1076325</xdr:rowOff>
    </xdr:to>
    <xdr:pic>
      <xdr:nvPicPr>
        <xdr:cNvPr id="202166" name="Picture 2359">
          <a:extLst>
            <a:ext uri="{FF2B5EF4-FFF2-40B4-BE49-F238E27FC236}">
              <a16:creationId xmlns:a16="http://schemas.microsoft.com/office/drawing/2014/main" id="{7A53B611-2EFB-99CA-2299-495BF9FD9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22533547"/>
          <a:ext cx="1367323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287</xdr:row>
      <xdr:rowOff>28575</xdr:rowOff>
    </xdr:from>
    <xdr:to>
      <xdr:col>0</xdr:col>
      <xdr:colOff>1562100</xdr:colOff>
      <xdr:row>287</xdr:row>
      <xdr:rowOff>1009650</xdr:rowOff>
    </xdr:to>
    <xdr:pic>
      <xdr:nvPicPr>
        <xdr:cNvPr id="202167" name="Picture 2361">
          <a:extLst>
            <a:ext uri="{FF2B5EF4-FFF2-40B4-BE49-F238E27FC236}">
              <a16:creationId xmlns:a16="http://schemas.microsoft.com/office/drawing/2014/main" id="{00C5C17F-5E98-4DE7-C701-01A3CFF09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28942900"/>
          <a:ext cx="13716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171450</xdr:colOff>
      <xdr:row>543</xdr:row>
      <xdr:rowOff>209550</xdr:rowOff>
    </xdr:from>
    <xdr:to>
      <xdr:col>0</xdr:col>
      <xdr:colOff>1152525</xdr:colOff>
      <xdr:row>544</xdr:row>
      <xdr:rowOff>342900</xdr:rowOff>
    </xdr:to>
    <xdr:pic>
      <xdr:nvPicPr>
        <xdr:cNvPr id="202168" name="Picture 1721">
          <a:extLst>
            <a:ext uri="{FF2B5EF4-FFF2-40B4-BE49-F238E27FC236}">
              <a16:creationId xmlns:a16="http://schemas.microsoft.com/office/drawing/2014/main" id="{81436DC3-4769-F56A-11D9-8BEB58D76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427196250"/>
          <a:ext cx="9810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523875</xdr:colOff>
      <xdr:row>442</xdr:row>
      <xdr:rowOff>142875</xdr:rowOff>
    </xdr:from>
    <xdr:to>
      <xdr:col>0</xdr:col>
      <xdr:colOff>1628775</xdr:colOff>
      <xdr:row>443</xdr:row>
      <xdr:rowOff>0</xdr:rowOff>
    </xdr:to>
    <xdr:pic>
      <xdr:nvPicPr>
        <xdr:cNvPr id="202169" name="Picture 2378">
          <a:extLst>
            <a:ext uri="{FF2B5EF4-FFF2-40B4-BE49-F238E27FC236}">
              <a16:creationId xmlns:a16="http://schemas.microsoft.com/office/drawing/2014/main" id="{90F983A6-5E12-E0A8-ABE1-B6DFE1D74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35413350"/>
          <a:ext cx="11049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458</xdr:row>
      <xdr:rowOff>200025</xdr:rowOff>
    </xdr:from>
    <xdr:to>
      <xdr:col>0</xdr:col>
      <xdr:colOff>1628775</xdr:colOff>
      <xdr:row>459</xdr:row>
      <xdr:rowOff>95250</xdr:rowOff>
    </xdr:to>
    <xdr:pic>
      <xdr:nvPicPr>
        <xdr:cNvPr id="202170" name="Picture 2403">
          <a:extLst>
            <a:ext uri="{FF2B5EF4-FFF2-40B4-BE49-F238E27FC236}">
              <a16:creationId xmlns:a16="http://schemas.microsoft.com/office/drawing/2014/main" id="{B158D5AD-24C7-AF2A-7043-A8744E6CE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52605975"/>
          <a:ext cx="11144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552450</xdr:colOff>
      <xdr:row>56</xdr:row>
      <xdr:rowOff>0</xdr:rowOff>
    </xdr:from>
    <xdr:to>
      <xdr:col>0</xdr:col>
      <xdr:colOff>1647825</xdr:colOff>
      <xdr:row>56</xdr:row>
      <xdr:rowOff>0</xdr:rowOff>
    </xdr:to>
    <xdr:pic>
      <xdr:nvPicPr>
        <xdr:cNvPr id="202172" name="Picture 5933">
          <a:extLst>
            <a:ext uri="{FF2B5EF4-FFF2-40B4-BE49-F238E27FC236}">
              <a16:creationId xmlns:a16="http://schemas.microsoft.com/office/drawing/2014/main" id="{B9D3C073-527A-5D1E-694E-A5DCA4EC2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34270950"/>
          <a:ext cx="10953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58</xdr:row>
      <xdr:rowOff>66675</xdr:rowOff>
    </xdr:from>
    <xdr:to>
      <xdr:col>1</xdr:col>
      <xdr:colOff>104775</xdr:colOff>
      <xdr:row>58</xdr:row>
      <xdr:rowOff>304800</xdr:rowOff>
    </xdr:to>
    <xdr:sp macro="" textlink="">
      <xdr:nvSpPr>
        <xdr:cNvPr id="202173" name="Text Box 5935">
          <a:extLst>
            <a:ext uri="{FF2B5EF4-FFF2-40B4-BE49-F238E27FC236}">
              <a16:creationId xmlns:a16="http://schemas.microsoft.com/office/drawing/2014/main" id="{07B4ECA3-B0BD-720B-0D70-F45B0D9CCF7A}"/>
            </a:ext>
          </a:extLst>
        </xdr:cNvPr>
        <xdr:cNvSpPr txBox="1">
          <a:spLocks noChangeArrowheads="1"/>
        </xdr:cNvSpPr>
      </xdr:nvSpPr>
      <xdr:spPr bwMode="auto">
        <a:xfrm>
          <a:off x="2238375" y="3635692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558</xdr:row>
      <xdr:rowOff>0</xdr:rowOff>
    </xdr:from>
    <xdr:to>
      <xdr:col>1</xdr:col>
      <xdr:colOff>104775</xdr:colOff>
      <xdr:row>558</xdr:row>
      <xdr:rowOff>238125</xdr:rowOff>
    </xdr:to>
    <xdr:sp macro="" textlink="">
      <xdr:nvSpPr>
        <xdr:cNvPr id="202174" name="Text Box 5945">
          <a:extLst>
            <a:ext uri="{FF2B5EF4-FFF2-40B4-BE49-F238E27FC236}">
              <a16:creationId xmlns:a16="http://schemas.microsoft.com/office/drawing/2014/main" id="{23F769ED-C5A0-CF68-0A22-3A80EC3471D4}"/>
            </a:ext>
          </a:extLst>
        </xdr:cNvPr>
        <xdr:cNvSpPr txBox="1">
          <a:spLocks noChangeArrowheads="1"/>
        </xdr:cNvSpPr>
      </xdr:nvSpPr>
      <xdr:spPr bwMode="auto">
        <a:xfrm>
          <a:off x="2238375" y="437311800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1933575</xdr:colOff>
      <xdr:row>300</xdr:row>
      <xdr:rowOff>0</xdr:rowOff>
    </xdr:from>
    <xdr:to>
      <xdr:col>0</xdr:col>
      <xdr:colOff>2038350</xdr:colOff>
      <xdr:row>300</xdr:row>
      <xdr:rowOff>238125</xdr:rowOff>
    </xdr:to>
    <xdr:sp macro="" textlink="">
      <xdr:nvSpPr>
        <xdr:cNvPr id="202175" name="Text Box 5947">
          <a:extLst>
            <a:ext uri="{FF2B5EF4-FFF2-40B4-BE49-F238E27FC236}">
              <a16:creationId xmlns:a16="http://schemas.microsoft.com/office/drawing/2014/main" id="{7266C138-6C58-F89E-4E4E-AD83FD26B316}"/>
            </a:ext>
          </a:extLst>
        </xdr:cNvPr>
        <xdr:cNvSpPr txBox="1">
          <a:spLocks noChangeArrowheads="1"/>
        </xdr:cNvSpPr>
      </xdr:nvSpPr>
      <xdr:spPr bwMode="auto">
        <a:xfrm>
          <a:off x="1933575" y="237010575"/>
          <a:ext cx="104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209550</xdr:colOff>
      <xdr:row>276</xdr:row>
      <xdr:rowOff>0</xdr:rowOff>
    </xdr:from>
    <xdr:to>
      <xdr:col>0</xdr:col>
      <xdr:colOff>219075</xdr:colOff>
      <xdr:row>276</xdr:row>
      <xdr:rowOff>190500</xdr:rowOff>
    </xdr:to>
    <xdr:sp macro="" textlink="">
      <xdr:nvSpPr>
        <xdr:cNvPr id="202176" name="Text Box 5954">
          <a:extLst>
            <a:ext uri="{FF2B5EF4-FFF2-40B4-BE49-F238E27FC236}">
              <a16:creationId xmlns:a16="http://schemas.microsoft.com/office/drawing/2014/main" id="{6E6CC023-078B-1E07-DD03-219784247A00}"/>
            </a:ext>
          </a:extLst>
        </xdr:cNvPr>
        <xdr:cNvSpPr txBox="1">
          <a:spLocks noChangeArrowheads="1"/>
        </xdr:cNvSpPr>
      </xdr:nvSpPr>
      <xdr:spPr bwMode="auto">
        <a:xfrm>
          <a:off x="209550" y="215741250"/>
          <a:ext cx="95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2219325</xdr:colOff>
      <xdr:row>450</xdr:row>
      <xdr:rowOff>371475</xdr:rowOff>
    </xdr:from>
    <xdr:to>
      <xdr:col>1</xdr:col>
      <xdr:colOff>95250</xdr:colOff>
      <xdr:row>450</xdr:row>
      <xdr:rowOff>609600</xdr:rowOff>
    </xdr:to>
    <xdr:sp macro="" textlink="">
      <xdr:nvSpPr>
        <xdr:cNvPr id="202177" name="Text Box 5959">
          <a:extLst>
            <a:ext uri="{FF2B5EF4-FFF2-40B4-BE49-F238E27FC236}">
              <a16:creationId xmlns:a16="http://schemas.microsoft.com/office/drawing/2014/main" id="{3F856650-047A-2ECA-D5D6-7BB8A9AB08F3}"/>
            </a:ext>
          </a:extLst>
        </xdr:cNvPr>
        <xdr:cNvSpPr txBox="1">
          <a:spLocks noChangeArrowheads="1"/>
        </xdr:cNvSpPr>
      </xdr:nvSpPr>
      <xdr:spPr bwMode="auto">
        <a:xfrm>
          <a:off x="2219325" y="3476148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2028825</xdr:colOff>
      <xdr:row>144</xdr:row>
      <xdr:rowOff>0</xdr:rowOff>
    </xdr:from>
    <xdr:to>
      <xdr:col>0</xdr:col>
      <xdr:colOff>2124075</xdr:colOff>
      <xdr:row>144</xdr:row>
      <xdr:rowOff>247650</xdr:rowOff>
    </xdr:to>
    <xdr:sp macro="" textlink="">
      <xdr:nvSpPr>
        <xdr:cNvPr id="202178" name="Text Box 5968">
          <a:extLst>
            <a:ext uri="{FF2B5EF4-FFF2-40B4-BE49-F238E27FC236}">
              <a16:creationId xmlns:a16="http://schemas.microsoft.com/office/drawing/2014/main" id="{08A1BF6C-6D00-8D2B-6B6E-10D4E56DDE9D}"/>
            </a:ext>
          </a:extLst>
        </xdr:cNvPr>
        <xdr:cNvSpPr txBox="1">
          <a:spLocks noChangeArrowheads="1"/>
        </xdr:cNvSpPr>
      </xdr:nvSpPr>
      <xdr:spPr bwMode="auto">
        <a:xfrm>
          <a:off x="2028825" y="101088825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538</xdr:row>
      <xdr:rowOff>0</xdr:rowOff>
    </xdr:from>
    <xdr:to>
      <xdr:col>1</xdr:col>
      <xdr:colOff>104775</xdr:colOff>
      <xdr:row>538</xdr:row>
      <xdr:rowOff>247650</xdr:rowOff>
    </xdr:to>
    <xdr:sp macro="" textlink="">
      <xdr:nvSpPr>
        <xdr:cNvPr id="202179" name="Text Box 1264">
          <a:extLst>
            <a:ext uri="{FF2B5EF4-FFF2-40B4-BE49-F238E27FC236}">
              <a16:creationId xmlns:a16="http://schemas.microsoft.com/office/drawing/2014/main" id="{6B664260-A846-F039-9369-B37995B6507D}"/>
            </a:ext>
          </a:extLst>
        </xdr:cNvPr>
        <xdr:cNvSpPr txBox="1">
          <a:spLocks noChangeArrowheads="1"/>
        </xdr:cNvSpPr>
      </xdr:nvSpPr>
      <xdr:spPr bwMode="auto">
        <a:xfrm>
          <a:off x="2238375" y="4239101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538</xdr:row>
      <xdr:rowOff>0</xdr:rowOff>
    </xdr:from>
    <xdr:to>
      <xdr:col>1</xdr:col>
      <xdr:colOff>104775</xdr:colOff>
      <xdr:row>538</xdr:row>
      <xdr:rowOff>247650</xdr:rowOff>
    </xdr:to>
    <xdr:sp macro="" textlink="">
      <xdr:nvSpPr>
        <xdr:cNvPr id="202180" name="Text Box 1267">
          <a:extLst>
            <a:ext uri="{FF2B5EF4-FFF2-40B4-BE49-F238E27FC236}">
              <a16:creationId xmlns:a16="http://schemas.microsoft.com/office/drawing/2014/main" id="{ABF0D4A2-EEFD-A7C6-BD00-111FD510E586}"/>
            </a:ext>
          </a:extLst>
        </xdr:cNvPr>
        <xdr:cNvSpPr txBox="1">
          <a:spLocks noChangeArrowheads="1"/>
        </xdr:cNvSpPr>
      </xdr:nvSpPr>
      <xdr:spPr bwMode="auto">
        <a:xfrm>
          <a:off x="2238375" y="423910125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381000</xdr:colOff>
      <xdr:row>500</xdr:row>
      <xdr:rowOff>361950</xdr:rowOff>
    </xdr:from>
    <xdr:to>
      <xdr:col>0</xdr:col>
      <xdr:colOff>1695450</xdr:colOff>
      <xdr:row>503</xdr:row>
      <xdr:rowOff>104775</xdr:rowOff>
    </xdr:to>
    <xdr:pic>
      <xdr:nvPicPr>
        <xdr:cNvPr id="202181" name="Picture 8394">
          <a:extLst>
            <a:ext uri="{FF2B5EF4-FFF2-40B4-BE49-F238E27FC236}">
              <a16:creationId xmlns:a16="http://schemas.microsoft.com/office/drawing/2014/main" id="{8F174D30-75A6-5E6F-6B1F-2D05893EA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03117050"/>
          <a:ext cx="13144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1933575</xdr:colOff>
      <xdr:row>568</xdr:row>
      <xdr:rowOff>190500</xdr:rowOff>
    </xdr:from>
    <xdr:to>
      <xdr:col>0</xdr:col>
      <xdr:colOff>2038350</xdr:colOff>
      <xdr:row>568</xdr:row>
      <xdr:rowOff>438150</xdr:rowOff>
    </xdr:to>
    <xdr:sp macro="" textlink="">
      <xdr:nvSpPr>
        <xdr:cNvPr id="202182" name="Text Box 1724">
          <a:extLst>
            <a:ext uri="{FF2B5EF4-FFF2-40B4-BE49-F238E27FC236}">
              <a16:creationId xmlns:a16="http://schemas.microsoft.com/office/drawing/2014/main" id="{CC812D24-D6F1-2BA7-4B53-8C3EADDED276}"/>
            </a:ext>
          </a:extLst>
        </xdr:cNvPr>
        <xdr:cNvSpPr txBox="1">
          <a:spLocks noChangeArrowheads="1"/>
        </xdr:cNvSpPr>
      </xdr:nvSpPr>
      <xdr:spPr bwMode="auto">
        <a:xfrm>
          <a:off x="1933575" y="447160650"/>
          <a:ext cx="104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2076450</xdr:colOff>
      <xdr:row>568</xdr:row>
      <xdr:rowOff>0</xdr:rowOff>
    </xdr:from>
    <xdr:to>
      <xdr:col>0</xdr:col>
      <xdr:colOff>2171700</xdr:colOff>
      <xdr:row>568</xdr:row>
      <xdr:rowOff>247650</xdr:rowOff>
    </xdr:to>
    <xdr:sp macro="" textlink="">
      <xdr:nvSpPr>
        <xdr:cNvPr id="202183" name="Text Box 1725">
          <a:extLst>
            <a:ext uri="{FF2B5EF4-FFF2-40B4-BE49-F238E27FC236}">
              <a16:creationId xmlns:a16="http://schemas.microsoft.com/office/drawing/2014/main" id="{58F58B30-9517-E050-CAE9-5B6B91D44D40}"/>
            </a:ext>
          </a:extLst>
        </xdr:cNvPr>
        <xdr:cNvSpPr txBox="1">
          <a:spLocks noChangeArrowheads="1"/>
        </xdr:cNvSpPr>
      </xdr:nvSpPr>
      <xdr:spPr bwMode="auto">
        <a:xfrm>
          <a:off x="2076450" y="4469701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514350</xdr:colOff>
      <xdr:row>253</xdr:row>
      <xdr:rowOff>104775</xdr:rowOff>
    </xdr:from>
    <xdr:to>
      <xdr:col>0</xdr:col>
      <xdr:colOff>1885950</xdr:colOff>
      <xdr:row>253</xdr:row>
      <xdr:rowOff>1028700</xdr:rowOff>
    </xdr:to>
    <xdr:pic>
      <xdr:nvPicPr>
        <xdr:cNvPr id="202184" name="Picture 8441">
          <a:extLst>
            <a:ext uri="{FF2B5EF4-FFF2-40B4-BE49-F238E27FC236}">
              <a16:creationId xmlns:a16="http://schemas.microsoft.com/office/drawing/2014/main" id="{85CAF114-3BCD-806E-E40F-D921A48F3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01463275"/>
          <a:ext cx="13716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828675</xdr:colOff>
      <xdr:row>230</xdr:row>
      <xdr:rowOff>47625</xdr:rowOff>
    </xdr:from>
    <xdr:to>
      <xdr:col>0</xdr:col>
      <xdr:colOff>1743075</xdr:colOff>
      <xdr:row>230</xdr:row>
      <xdr:rowOff>952500</xdr:rowOff>
    </xdr:to>
    <xdr:pic>
      <xdr:nvPicPr>
        <xdr:cNvPr id="202185" name="Picture 8443">
          <a:extLst>
            <a:ext uri="{FF2B5EF4-FFF2-40B4-BE49-F238E27FC236}">
              <a16:creationId xmlns:a16="http://schemas.microsoft.com/office/drawing/2014/main" id="{DC719E52-B24D-B1A3-3890-598F970ED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78346100"/>
          <a:ext cx="9144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226</xdr:row>
      <xdr:rowOff>123825</xdr:rowOff>
    </xdr:from>
    <xdr:to>
      <xdr:col>0</xdr:col>
      <xdr:colOff>1790700</xdr:colOff>
      <xdr:row>226</xdr:row>
      <xdr:rowOff>1219200</xdr:rowOff>
    </xdr:to>
    <xdr:pic>
      <xdr:nvPicPr>
        <xdr:cNvPr id="202186" name="Picture 8445">
          <a:extLst>
            <a:ext uri="{FF2B5EF4-FFF2-40B4-BE49-F238E27FC236}">
              <a16:creationId xmlns:a16="http://schemas.microsoft.com/office/drawing/2014/main" id="{3D4C9DD7-9EFB-9926-A8CC-324B83B7A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73564550"/>
          <a:ext cx="12763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457200</xdr:colOff>
      <xdr:row>227</xdr:row>
      <xdr:rowOff>104775</xdr:rowOff>
    </xdr:from>
    <xdr:to>
      <xdr:col>0</xdr:col>
      <xdr:colOff>1562100</xdr:colOff>
      <xdr:row>227</xdr:row>
      <xdr:rowOff>1219200</xdr:rowOff>
    </xdr:to>
    <xdr:pic>
      <xdr:nvPicPr>
        <xdr:cNvPr id="202187" name="Picture 8446">
          <a:extLst>
            <a:ext uri="{FF2B5EF4-FFF2-40B4-BE49-F238E27FC236}">
              <a16:creationId xmlns:a16="http://schemas.microsoft.com/office/drawing/2014/main" id="{BC643A04-7BD6-F717-3766-933A5CC69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74793275"/>
          <a:ext cx="1104900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695325</xdr:colOff>
      <xdr:row>261</xdr:row>
      <xdr:rowOff>95250</xdr:rowOff>
    </xdr:from>
    <xdr:to>
      <xdr:col>0</xdr:col>
      <xdr:colOff>1647825</xdr:colOff>
      <xdr:row>262</xdr:row>
      <xdr:rowOff>514350</xdr:rowOff>
    </xdr:to>
    <xdr:pic>
      <xdr:nvPicPr>
        <xdr:cNvPr id="202188" name="Picture 8449">
          <a:extLst>
            <a:ext uri="{FF2B5EF4-FFF2-40B4-BE49-F238E27FC236}">
              <a16:creationId xmlns:a16="http://schemas.microsoft.com/office/drawing/2014/main" id="{162F4395-11E8-7973-2352-FA0EC1C9C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06368650"/>
          <a:ext cx="9525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526209</xdr:colOff>
      <xdr:row>387</xdr:row>
      <xdr:rowOff>139764</xdr:rowOff>
    </xdr:from>
    <xdr:to>
      <xdr:col>0</xdr:col>
      <xdr:colOff>1496787</xdr:colOff>
      <xdr:row>387</xdr:row>
      <xdr:rowOff>1232757</xdr:rowOff>
    </xdr:to>
    <xdr:pic>
      <xdr:nvPicPr>
        <xdr:cNvPr id="202189" name="Рисунок 564">
          <a:extLst>
            <a:ext uri="{FF2B5EF4-FFF2-40B4-BE49-F238E27FC236}">
              <a16:creationId xmlns:a16="http://schemas.microsoft.com/office/drawing/2014/main" id="{FB58215A-18BD-4034-FDFE-FA37BB62D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209" y="316622468"/>
          <a:ext cx="970578" cy="1092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342901</xdr:colOff>
      <xdr:row>390</xdr:row>
      <xdr:rowOff>57151</xdr:rowOff>
    </xdr:from>
    <xdr:to>
      <xdr:col>0</xdr:col>
      <xdr:colOff>1360715</xdr:colOff>
      <xdr:row>390</xdr:row>
      <xdr:rowOff>1074965</xdr:rowOff>
    </xdr:to>
    <xdr:pic>
      <xdr:nvPicPr>
        <xdr:cNvPr id="202190" name="Picture 11891">
          <a:extLst>
            <a:ext uri="{FF2B5EF4-FFF2-40B4-BE49-F238E27FC236}">
              <a16:creationId xmlns:a16="http://schemas.microsoft.com/office/drawing/2014/main" id="{BC364E04-A78C-54A3-724D-8D311DD57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1" y="306645518"/>
          <a:ext cx="1017814" cy="10178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330</xdr:row>
      <xdr:rowOff>238125</xdr:rowOff>
    </xdr:from>
    <xdr:to>
      <xdr:col>0</xdr:col>
      <xdr:colOff>1866900</xdr:colOff>
      <xdr:row>331</xdr:row>
      <xdr:rowOff>409575</xdr:rowOff>
    </xdr:to>
    <xdr:pic>
      <xdr:nvPicPr>
        <xdr:cNvPr id="202192" name="Рисунок 570">
          <a:extLst>
            <a:ext uri="{FF2B5EF4-FFF2-40B4-BE49-F238E27FC236}">
              <a16:creationId xmlns:a16="http://schemas.microsoft.com/office/drawing/2014/main" id="{9E3228BA-A586-524F-DCF3-34A87ADD7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480000">
          <a:off x="85725" y="262023225"/>
          <a:ext cx="17811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116632</xdr:colOff>
      <xdr:row>726</xdr:row>
      <xdr:rowOff>252705</xdr:rowOff>
    </xdr:from>
    <xdr:to>
      <xdr:col>0</xdr:col>
      <xdr:colOff>2138265</xdr:colOff>
      <xdr:row>728</xdr:row>
      <xdr:rowOff>676466</xdr:rowOff>
    </xdr:to>
    <xdr:pic>
      <xdr:nvPicPr>
        <xdr:cNvPr id="202193" name="Рисунок 22">
          <a:extLst>
            <a:ext uri="{FF2B5EF4-FFF2-40B4-BE49-F238E27FC236}">
              <a16:creationId xmlns:a16="http://schemas.microsoft.com/office/drawing/2014/main" id="{05F0FDC3-71AA-D3E8-CDFD-DB683F511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32" y="521736736"/>
          <a:ext cx="2021633" cy="18427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523875</xdr:colOff>
      <xdr:row>617</xdr:row>
      <xdr:rowOff>133350</xdr:rowOff>
    </xdr:from>
    <xdr:to>
      <xdr:col>0</xdr:col>
      <xdr:colOff>1847850</xdr:colOff>
      <xdr:row>617</xdr:row>
      <xdr:rowOff>876300</xdr:rowOff>
    </xdr:to>
    <xdr:pic>
      <xdr:nvPicPr>
        <xdr:cNvPr id="202195" name="Рисунок 596">
          <a:extLst>
            <a:ext uri="{FF2B5EF4-FFF2-40B4-BE49-F238E27FC236}">
              <a16:creationId xmlns:a16="http://schemas.microsoft.com/office/drawing/2014/main" id="{F83C26D4-3308-AEFA-C0F6-FCC956D29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462915000"/>
          <a:ext cx="13239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774246</xdr:colOff>
      <xdr:row>34</xdr:row>
      <xdr:rowOff>155512</xdr:rowOff>
    </xdr:from>
    <xdr:to>
      <xdr:col>0</xdr:col>
      <xdr:colOff>1593980</xdr:colOff>
      <xdr:row>36</xdr:row>
      <xdr:rowOff>397172</xdr:rowOff>
    </xdr:to>
    <xdr:pic>
      <xdr:nvPicPr>
        <xdr:cNvPr id="202196" name="Picture 5121">
          <a:extLst>
            <a:ext uri="{FF2B5EF4-FFF2-40B4-BE49-F238E27FC236}">
              <a16:creationId xmlns:a16="http://schemas.microsoft.com/office/drawing/2014/main" id="{7ABCE995-4BAB-7EC2-E33F-9F0C0953E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246" y="22179645"/>
          <a:ext cx="819734" cy="2224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628261</xdr:colOff>
      <xdr:row>37</xdr:row>
      <xdr:rowOff>424543</xdr:rowOff>
    </xdr:from>
    <xdr:to>
      <xdr:col>0</xdr:col>
      <xdr:colOff>1906033</xdr:colOff>
      <xdr:row>38</xdr:row>
      <xdr:rowOff>622041</xdr:rowOff>
    </xdr:to>
    <xdr:pic>
      <xdr:nvPicPr>
        <xdr:cNvPr id="202197" name="Picture 5122">
          <a:extLst>
            <a:ext uri="{FF2B5EF4-FFF2-40B4-BE49-F238E27FC236}">
              <a16:creationId xmlns:a16="http://schemas.microsoft.com/office/drawing/2014/main" id="{356CE113-1283-6217-4A73-155525B99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261" y="24373114"/>
          <a:ext cx="1277772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75</xdr:row>
      <xdr:rowOff>66675</xdr:rowOff>
    </xdr:from>
    <xdr:to>
      <xdr:col>0</xdr:col>
      <xdr:colOff>2028825</xdr:colOff>
      <xdr:row>76</xdr:row>
      <xdr:rowOff>390525</xdr:rowOff>
    </xdr:to>
    <xdr:pic>
      <xdr:nvPicPr>
        <xdr:cNvPr id="202198" name="Picture 6144">
          <a:extLst>
            <a:ext uri="{FF2B5EF4-FFF2-40B4-BE49-F238E27FC236}">
              <a16:creationId xmlns:a16="http://schemas.microsoft.com/office/drawing/2014/main" id="{7515878F-E168-9701-E38F-34ED77E7A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2111275"/>
          <a:ext cx="191452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285750</xdr:colOff>
      <xdr:row>61</xdr:row>
      <xdr:rowOff>28575</xdr:rowOff>
    </xdr:from>
    <xdr:to>
      <xdr:col>0</xdr:col>
      <xdr:colOff>2076450</xdr:colOff>
      <xdr:row>64</xdr:row>
      <xdr:rowOff>142875</xdr:rowOff>
    </xdr:to>
    <xdr:pic>
      <xdr:nvPicPr>
        <xdr:cNvPr id="202200" name="Picture 7782">
          <a:extLst>
            <a:ext uri="{FF2B5EF4-FFF2-40B4-BE49-F238E27FC236}">
              <a16:creationId xmlns:a16="http://schemas.microsoft.com/office/drawing/2014/main" id="{AFDDBEED-6DCA-9C43-EA91-DA94B1AC4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42233850"/>
          <a:ext cx="17907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</xdr:colOff>
      <xdr:row>152</xdr:row>
      <xdr:rowOff>438150</xdr:rowOff>
    </xdr:from>
    <xdr:to>
      <xdr:col>0</xdr:col>
      <xdr:colOff>2019300</xdr:colOff>
      <xdr:row>153</xdr:row>
      <xdr:rowOff>590550</xdr:rowOff>
    </xdr:to>
    <xdr:pic>
      <xdr:nvPicPr>
        <xdr:cNvPr id="202201" name="Picture 8192">
          <a:extLst>
            <a:ext uri="{FF2B5EF4-FFF2-40B4-BE49-F238E27FC236}">
              <a16:creationId xmlns:a16="http://schemas.microsoft.com/office/drawing/2014/main" id="{C8687C5C-ED5A-F8A9-D532-E9DB90BEF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08785025"/>
          <a:ext cx="19240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209551</xdr:colOff>
      <xdr:row>165</xdr:row>
      <xdr:rowOff>370097</xdr:rowOff>
    </xdr:from>
    <xdr:to>
      <xdr:col>0</xdr:col>
      <xdr:colOff>1710612</xdr:colOff>
      <xdr:row>167</xdr:row>
      <xdr:rowOff>484232</xdr:rowOff>
    </xdr:to>
    <xdr:pic>
      <xdr:nvPicPr>
        <xdr:cNvPr id="202202" name="Picture 8804">
          <a:extLst>
            <a:ext uri="{FF2B5EF4-FFF2-40B4-BE49-F238E27FC236}">
              <a16:creationId xmlns:a16="http://schemas.microsoft.com/office/drawing/2014/main" id="{128F9AF2-C00A-4AE9-C4EA-25D33121C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1" y="137724485"/>
          <a:ext cx="1501061" cy="1902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185</xdr:row>
      <xdr:rowOff>104775</xdr:rowOff>
    </xdr:from>
    <xdr:to>
      <xdr:col>0</xdr:col>
      <xdr:colOff>1590675</xdr:colOff>
      <xdr:row>185</xdr:row>
      <xdr:rowOff>1257300</xdr:rowOff>
    </xdr:to>
    <xdr:pic>
      <xdr:nvPicPr>
        <xdr:cNvPr id="202203" name="Picture 9216">
          <a:extLst>
            <a:ext uri="{FF2B5EF4-FFF2-40B4-BE49-F238E27FC236}">
              <a16:creationId xmlns:a16="http://schemas.microsoft.com/office/drawing/2014/main" id="{3F05A070-1230-4F70-64C4-DE8C5473C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37588625"/>
          <a:ext cx="112395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819150</xdr:colOff>
      <xdr:row>186</xdr:row>
      <xdr:rowOff>95250</xdr:rowOff>
    </xdr:from>
    <xdr:to>
      <xdr:col>0</xdr:col>
      <xdr:colOff>1647825</xdr:colOff>
      <xdr:row>186</xdr:row>
      <xdr:rowOff>1143000</xdr:rowOff>
    </xdr:to>
    <xdr:pic>
      <xdr:nvPicPr>
        <xdr:cNvPr id="202204" name="Picture 9217">
          <a:extLst>
            <a:ext uri="{FF2B5EF4-FFF2-40B4-BE49-F238E27FC236}">
              <a16:creationId xmlns:a16="http://schemas.microsoft.com/office/drawing/2014/main" id="{B440F412-BA34-51F2-F40C-AEAB43634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138988800"/>
          <a:ext cx="8286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476250</xdr:colOff>
      <xdr:row>187</xdr:row>
      <xdr:rowOff>85725</xdr:rowOff>
    </xdr:from>
    <xdr:to>
      <xdr:col>0</xdr:col>
      <xdr:colOff>1695450</xdr:colOff>
      <xdr:row>187</xdr:row>
      <xdr:rowOff>1028700</xdr:rowOff>
    </xdr:to>
    <xdr:pic>
      <xdr:nvPicPr>
        <xdr:cNvPr id="202205" name="Picture 9218">
          <a:extLst>
            <a:ext uri="{FF2B5EF4-FFF2-40B4-BE49-F238E27FC236}">
              <a16:creationId xmlns:a16="http://schemas.microsoft.com/office/drawing/2014/main" id="{FA0F0A55-2F8C-BF04-EC04-EDFEBEBE6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40179425"/>
          <a:ext cx="121920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181</xdr:row>
      <xdr:rowOff>38100</xdr:rowOff>
    </xdr:from>
    <xdr:to>
      <xdr:col>0</xdr:col>
      <xdr:colOff>1438275</xdr:colOff>
      <xdr:row>181</xdr:row>
      <xdr:rowOff>1009650</xdr:rowOff>
    </xdr:to>
    <xdr:pic>
      <xdr:nvPicPr>
        <xdr:cNvPr id="202206" name="Picture 9219">
          <a:extLst>
            <a:ext uri="{FF2B5EF4-FFF2-40B4-BE49-F238E27FC236}">
              <a16:creationId xmlns:a16="http://schemas.microsoft.com/office/drawing/2014/main" id="{374E7CA4-1E3D-5154-8D30-5036FE729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32492750"/>
          <a:ext cx="9239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184</xdr:row>
      <xdr:rowOff>114300</xdr:rowOff>
    </xdr:from>
    <xdr:to>
      <xdr:col>0</xdr:col>
      <xdr:colOff>1695450</xdr:colOff>
      <xdr:row>184</xdr:row>
      <xdr:rowOff>1085850</xdr:rowOff>
    </xdr:to>
    <xdr:pic>
      <xdr:nvPicPr>
        <xdr:cNvPr id="202207" name="Picture 9220">
          <a:extLst>
            <a:ext uri="{FF2B5EF4-FFF2-40B4-BE49-F238E27FC236}">
              <a16:creationId xmlns:a16="http://schemas.microsoft.com/office/drawing/2014/main" id="{032F4104-2206-E77C-D5D7-0D3BC07E0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36378950"/>
          <a:ext cx="11049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381000</xdr:colOff>
      <xdr:row>188</xdr:row>
      <xdr:rowOff>228600</xdr:rowOff>
    </xdr:from>
    <xdr:to>
      <xdr:col>0</xdr:col>
      <xdr:colOff>1647825</xdr:colOff>
      <xdr:row>188</xdr:row>
      <xdr:rowOff>1238250</xdr:rowOff>
    </xdr:to>
    <xdr:pic>
      <xdr:nvPicPr>
        <xdr:cNvPr id="202208" name="Picture 9221">
          <a:extLst>
            <a:ext uri="{FF2B5EF4-FFF2-40B4-BE49-F238E27FC236}">
              <a16:creationId xmlns:a16="http://schemas.microsoft.com/office/drawing/2014/main" id="{A3A45EB4-91C4-B651-7CD5-7CA6C0BD4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41417675"/>
          <a:ext cx="126682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419100</xdr:colOff>
      <xdr:row>205</xdr:row>
      <xdr:rowOff>161925</xdr:rowOff>
    </xdr:from>
    <xdr:to>
      <xdr:col>0</xdr:col>
      <xdr:colOff>1771650</xdr:colOff>
      <xdr:row>206</xdr:row>
      <xdr:rowOff>371475</xdr:rowOff>
    </xdr:to>
    <xdr:pic>
      <xdr:nvPicPr>
        <xdr:cNvPr id="202209" name="Picture 9837">
          <a:extLst>
            <a:ext uri="{FF2B5EF4-FFF2-40B4-BE49-F238E27FC236}">
              <a16:creationId xmlns:a16="http://schemas.microsoft.com/office/drawing/2014/main" id="{AD459F9D-DE0C-20EA-A385-AAB378AB4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56333825"/>
          <a:ext cx="13525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</xdr:colOff>
      <xdr:row>211</xdr:row>
      <xdr:rowOff>609600</xdr:rowOff>
    </xdr:from>
    <xdr:to>
      <xdr:col>0</xdr:col>
      <xdr:colOff>2124075</xdr:colOff>
      <xdr:row>212</xdr:row>
      <xdr:rowOff>409575</xdr:rowOff>
    </xdr:to>
    <xdr:pic>
      <xdr:nvPicPr>
        <xdr:cNvPr id="202210" name="Picture 10240">
          <a:extLst>
            <a:ext uri="{FF2B5EF4-FFF2-40B4-BE49-F238E27FC236}">
              <a16:creationId xmlns:a16="http://schemas.microsoft.com/office/drawing/2014/main" id="{3EB7BE52-1652-D8F8-DDE3-F0B597396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62772725"/>
          <a:ext cx="1914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542925</xdr:colOff>
      <xdr:row>337</xdr:row>
      <xdr:rowOff>57150</xdr:rowOff>
    </xdr:from>
    <xdr:to>
      <xdr:col>0</xdr:col>
      <xdr:colOff>1933575</xdr:colOff>
      <xdr:row>337</xdr:row>
      <xdr:rowOff>866775</xdr:rowOff>
    </xdr:to>
    <xdr:pic>
      <xdr:nvPicPr>
        <xdr:cNvPr id="202211" name="Рисунок 650">
          <a:extLst>
            <a:ext uri="{FF2B5EF4-FFF2-40B4-BE49-F238E27FC236}">
              <a16:creationId xmlns:a16="http://schemas.microsoft.com/office/drawing/2014/main" id="{A92AD166-3328-7796-7B7C-CD072F24E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266366625"/>
          <a:ext cx="13906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381000</xdr:colOff>
      <xdr:row>338</xdr:row>
      <xdr:rowOff>171450</xdr:rowOff>
    </xdr:from>
    <xdr:to>
      <xdr:col>0</xdr:col>
      <xdr:colOff>1943100</xdr:colOff>
      <xdr:row>338</xdr:row>
      <xdr:rowOff>1095375</xdr:rowOff>
    </xdr:to>
    <xdr:pic>
      <xdr:nvPicPr>
        <xdr:cNvPr id="202212" name="Рисунок 632">
          <a:extLst>
            <a:ext uri="{FF2B5EF4-FFF2-40B4-BE49-F238E27FC236}">
              <a16:creationId xmlns:a16="http://schemas.microsoft.com/office/drawing/2014/main" id="{47BE12F3-29B2-EFD1-A51F-8DD8ED43D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67385800"/>
          <a:ext cx="15621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504825</xdr:colOff>
      <xdr:row>343</xdr:row>
      <xdr:rowOff>66675</xdr:rowOff>
    </xdr:from>
    <xdr:to>
      <xdr:col>0</xdr:col>
      <xdr:colOff>2038350</xdr:colOff>
      <xdr:row>343</xdr:row>
      <xdr:rowOff>981075</xdr:rowOff>
    </xdr:to>
    <xdr:pic>
      <xdr:nvPicPr>
        <xdr:cNvPr id="202213" name="Рисунок 635">
          <a:extLst>
            <a:ext uri="{FF2B5EF4-FFF2-40B4-BE49-F238E27FC236}">
              <a16:creationId xmlns:a16="http://schemas.microsoft.com/office/drawing/2014/main" id="{A1BF46FE-D4C2-3F02-D4E7-C825CB71E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72967450"/>
          <a:ext cx="15335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228600</xdr:colOff>
      <xdr:row>291</xdr:row>
      <xdr:rowOff>581025</xdr:rowOff>
    </xdr:from>
    <xdr:to>
      <xdr:col>0</xdr:col>
      <xdr:colOff>2124075</xdr:colOff>
      <xdr:row>293</xdr:row>
      <xdr:rowOff>19050</xdr:rowOff>
    </xdr:to>
    <xdr:pic>
      <xdr:nvPicPr>
        <xdr:cNvPr id="202214" name="Рисунок 638">
          <a:extLst>
            <a:ext uri="{FF2B5EF4-FFF2-40B4-BE49-F238E27FC236}">
              <a16:creationId xmlns:a16="http://schemas.microsoft.com/office/drawing/2014/main" id="{48F6F53B-7CDA-91C6-5F39-DBC2FE4E6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30524050"/>
          <a:ext cx="18954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180975</xdr:colOff>
      <xdr:row>294</xdr:row>
      <xdr:rowOff>514350</xdr:rowOff>
    </xdr:from>
    <xdr:to>
      <xdr:col>0</xdr:col>
      <xdr:colOff>2066925</xdr:colOff>
      <xdr:row>296</xdr:row>
      <xdr:rowOff>57150</xdr:rowOff>
    </xdr:to>
    <xdr:pic>
      <xdr:nvPicPr>
        <xdr:cNvPr id="202215" name="Рисунок 640">
          <a:extLst>
            <a:ext uri="{FF2B5EF4-FFF2-40B4-BE49-F238E27FC236}">
              <a16:creationId xmlns:a16="http://schemas.microsoft.com/office/drawing/2014/main" id="{F0C7D167-3CEB-FF42-E7BF-2FC87D8CB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32867200"/>
          <a:ext cx="1885950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298</xdr:row>
      <xdr:rowOff>74279</xdr:rowOff>
    </xdr:from>
    <xdr:to>
      <xdr:col>0</xdr:col>
      <xdr:colOff>1360714</xdr:colOff>
      <xdr:row>299</xdr:row>
      <xdr:rowOff>476250</xdr:rowOff>
    </xdr:to>
    <xdr:pic>
      <xdr:nvPicPr>
        <xdr:cNvPr id="202216" name="Рисунок 642">
          <a:extLst>
            <a:ext uri="{FF2B5EF4-FFF2-40B4-BE49-F238E27FC236}">
              <a16:creationId xmlns:a16="http://schemas.microsoft.com/office/drawing/2014/main" id="{4AE68A87-935D-372D-D4A9-F8969C843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50737289"/>
          <a:ext cx="1274989" cy="1004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295276</xdr:colOff>
      <xdr:row>312</xdr:row>
      <xdr:rowOff>142875</xdr:rowOff>
    </xdr:from>
    <xdr:to>
      <xdr:col>0</xdr:col>
      <xdr:colOff>1574542</xdr:colOff>
      <xdr:row>312</xdr:row>
      <xdr:rowOff>1229833</xdr:rowOff>
    </xdr:to>
    <xdr:pic>
      <xdr:nvPicPr>
        <xdr:cNvPr id="202217" name="Рисунок 649">
          <a:extLst>
            <a:ext uri="{FF2B5EF4-FFF2-40B4-BE49-F238E27FC236}">
              <a16:creationId xmlns:a16="http://schemas.microsoft.com/office/drawing/2014/main" id="{FD267198-C5C1-5DC6-A451-54075E8F9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6" y="241650222"/>
          <a:ext cx="1279266" cy="1086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704850</xdr:colOff>
      <xdr:row>318</xdr:row>
      <xdr:rowOff>114300</xdr:rowOff>
    </xdr:from>
    <xdr:to>
      <xdr:col>0</xdr:col>
      <xdr:colOff>1724025</xdr:colOff>
      <xdr:row>318</xdr:row>
      <xdr:rowOff>819150</xdr:rowOff>
    </xdr:to>
    <xdr:pic>
      <xdr:nvPicPr>
        <xdr:cNvPr id="202218" name="Рисунок 652">
          <a:extLst>
            <a:ext uri="{FF2B5EF4-FFF2-40B4-BE49-F238E27FC236}">
              <a16:creationId xmlns:a16="http://schemas.microsoft.com/office/drawing/2014/main" id="{D834C774-C41C-98A7-0F7B-BD3181E0D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252726825"/>
          <a:ext cx="10191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371475</xdr:colOff>
      <xdr:row>209</xdr:row>
      <xdr:rowOff>200025</xdr:rowOff>
    </xdr:from>
    <xdr:to>
      <xdr:col>0</xdr:col>
      <xdr:colOff>1943100</xdr:colOff>
      <xdr:row>209</xdr:row>
      <xdr:rowOff>1047750</xdr:rowOff>
    </xdr:to>
    <xdr:pic>
      <xdr:nvPicPr>
        <xdr:cNvPr id="202219" name="Picture 1024">
          <a:extLst>
            <a:ext uri="{FF2B5EF4-FFF2-40B4-BE49-F238E27FC236}">
              <a16:creationId xmlns:a16="http://schemas.microsoft.com/office/drawing/2014/main" id="{703734AE-29D4-F168-7555-55C8F443C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59343725"/>
          <a:ext cx="15716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169</xdr:row>
      <xdr:rowOff>171450</xdr:rowOff>
    </xdr:from>
    <xdr:to>
      <xdr:col>0</xdr:col>
      <xdr:colOff>2143125</xdr:colOff>
      <xdr:row>170</xdr:row>
      <xdr:rowOff>466725</xdr:rowOff>
    </xdr:to>
    <xdr:pic>
      <xdr:nvPicPr>
        <xdr:cNvPr id="202220" name="Picture 1024">
          <a:extLst>
            <a:ext uri="{FF2B5EF4-FFF2-40B4-BE49-F238E27FC236}">
              <a16:creationId xmlns:a16="http://schemas.microsoft.com/office/drawing/2014/main" id="{4FCE20FE-6566-34E0-F22B-8BAE60E91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19291100"/>
          <a:ext cx="190500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234</xdr:row>
      <xdr:rowOff>19050</xdr:rowOff>
    </xdr:from>
    <xdr:to>
      <xdr:col>0</xdr:col>
      <xdr:colOff>1714500</xdr:colOff>
      <xdr:row>234</xdr:row>
      <xdr:rowOff>1047750</xdr:rowOff>
    </xdr:to>
    <xdr:pic>
      <xdr:nvPicPr>
        <xdr:cNvPr id="202221" name="Picture 1025">
          <a:extLst>
            <a:ext uri="{FF2B5EF4-FFF2-40B4-BE49-F238E27FC236}">
              <a16:creationId xmlns:a16="http://schemas.microsoft.com/office/drawing/2014/main" id="{025E5678-B54D-77B4-063C-AF45F91E5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81594125"/>
          <a:ext cx="126682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742950</xdr:colOff>
      <xdr:row>238</xdr:row>
      <xdr:rowOff>123825</xdr:rowOff>
    </xdr:from>
    <xdr:to>
      <xdr:col>0</xdr:col>
      <xdr:colOff>1704975</xdr:colOff>
      <xdr:row>238</xdr:row>
      <xdr:rowOff>1019175</xdr:rowOff>
    </xdr:to>
    <xdr:pic>
      <xdr:nvPicPr>
        <xdr:cNvPr id="202222" name="Picture 1026">
          <a:extLst>
            <a:ext uri="{FF2B5EF4-FFF2-40B4-BE49-F238E27FC236}">
              <a16:creationId xmlns:a16="http://schemas.microsoft.com/office/drawing/2014/main" id="{E09CEEAD-58D4-A69C-6CBB-3AFA15A0E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186328050"/>
          <a:ext cx="96202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323850</xdr:colOff>
      <xdr:row>239</xdr:row>
      <xdr:rowOff>19050</xdr:rowOff>
    </xdr:from>
    <xdr:to>
      <xdr:col>0</xdr:col>
      <xdr:colOff>1924050</xdr:colOff>
      <xdr:row>239</xdr:row>
      <xdr:rowOff>990600</xdr:rowOff>
    </xdr:to>
    <xdr:pic>
      <xdr:nvPicPr>
        <xdr:cNvPr id="202223" name="Picture 1027">
          <a:extLst>
            <a:ext uri="{FF2B5EF4-FFF2-40B4-BE49-F238E27FC236}">
              <a16:creationId xmlns:a16="http://schemas.microsoft.com/office/drawing/2014/main" id="{AE603676-55E0-0D38-1FF8-6BEF1751E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87328175"/>
          <a:ext cx="16002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438150</xdr:colOff>
      <xdr:row>229</xdr:row>
      <xdr:rowOff>95250</xdr:rowOff>
    </xdr:from>
    <xdr:to>
      <xdr:col>0</xdr:col>
      <xdr:colOff>1562100</xdr:colOff>
      <xdr:row>229</xdr:row>
      <xdr:rowOff>1028700</xdr:rowOff>
    </xdr:to>
    <xdr:pic>
      <xdr:nvPicPr>
        <xdr:cNvPr id="202224" name="Picture 1681">
          <a:extLst>
            <a:ext uri="{FF2B5EF4-FFF2-40B4-BE49-F238E27FC236}">
              <a16:creationId xmlns:a16="http://schemas.microsoft.com/office/drawing/2014/main" id="{35960061-9476-7001-0B5C-B06379A4A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77345975"/>
          <a:ext cx="11239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1828800</xdr:colOff>
      <xdr:row>228</xdr:row>
      <xdr:rowOff>76200</xdr:rowOff>
    </xdr:from>
    <xdr:to>
      <xdr:col>0</xdr:col>
      <xdr:colOff>2019300</xdr:colOff>
      <xdr:row>228</xdr:row>
      <xdr:rowOff>342900</xdr:rowOff>
    </xdr:to>
    <xdr:sp macro="" textlink="">
      <xdr:nvSpPr>
        <xdr:cNvPr id="202225" name="TextBox 659">
          <a:extLst>
            <a:ext uri="{FF2B5EF4-FFF2-40B4-BE49-F238E27FC236}">
              <a16:creationId xmlns:a16="http://schemas.microsoft.com/office/drawing/2014/main" id="{C3478013-AA51-2839-5B0D-A3820152B05D}"/>
            </a:ext>
          </a:extLst>
        </xdr:cNvPr>
        <xdr:cNvSpPr txBox="1">
          <a:spLocks noChangeArrowheads="1"/>
        </xdr:cNvSpPr>
      </xdr:nvSpPr>
      <xdr:spPr bwMode="auto">
        <a:xfrm>
          <a:off x="1828800" y="1760315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571500</xdr:colOff>
      <xdr:row>319</xdr:row>
      <xdr:rowOff>114300</xdr:rowOff>
    </xdr:from>
    <xdr:to>
      <xdr:col>0</xdr:col>
      <xdr:colOff>1076325</xdr:colOff>
      <xdr:row>319</xdr:row>
      <xdr:rowOff>714375</xdr:rowOff>
    </xdr:to>
    <xdr:pic>
      <xdr:nvPicPr>
        <xdr:cNvPr id="202226" name="Picture 1682">
          <a:extLst>
            <a:ext uri="{FF2B5EF4-FFF2-40B4-BE49-F238E27FC236}">
              <a16:creationId xmlns:a16="http://schemas.microsoft.com/office/drawing/2014/main" id="{879B6A2C-F66F-1287-9D49-2618F6C0C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253726950"/>
          <a:ext cx="5048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247</xdr:row>
      <xdr:rowOff>47625</xdr:rowOff>
    </xdr:from>
    <xdr:to>
      <xdr:col>0</xdr:col>
      <xdr:colOff>1895475</xdr:colOff>
      <xdr:row>247</xdr:row>
      <xdr:rowOff>1104900</xdr:rowOff>
    </xdr:to>
    <xdr:pic>
      <xdr:nvPicPr>
        <xdr:cNvPr id="202227" name="Picture 1024">
          <a:extLst>
            <a:ext uri="{FF2B5EF4-FFF2-40B4-BE49-F238E27FC236}">
              <a16:creationId xmlns:a16="http://schemas.microsoft.com/office/drawing/2014/main" id="{0A67F17E-5790-8436-51BE-D5E69087F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94643375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438150</xdr:colOff>
      <xdr:row>96</xdr:row>
      <xdr:rowOff>171450</xdr:rowOff>
    </xdr:from>
    <xdr:to>
      <xdr:col>0</xdr:col>
      <xdr:colOff>1914525</xdr:colOff>
      <xdr:row>97</xdr:row>
      <xdr:rowOff>247650</xdr:rowOff>
    </xdr:to>
    <xdr:pic>
      <xdr:nvPicPr>
        <xdr:cNvPr id="202228" name="Picture 265">
          <a:extLst>
            <a:ext uri="{FF2B5EF4-FFF2-40B4-BE49-F238E27FC236}">
              <a16:creationId xmlns:a16="http://schemas.microsoft.com/office/drawing/2014/main" id="{4D16FC29-6002-2E5B-B83F-378BD40F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66074925"/>
          <a:ext cx="14763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443</xdr:row>
      <xdr:rowOff>314325</xdr:rowOff>
    </xdr:from>
    <xdr:to>
      <xdr:col>0</xdr:col>
      <xdr:colOff>1790700</xdr:colOff>
      <xdr:row>443</xdr:row>
      <xdr:rowOff>1295400</xdr:rowOff>
    </xdr:to>
    <xdr:pic>
      <xdr:nvPicPr>
        <xdr:cNvPr id="202229" name="Picture 1024">
          <a:extLst>
            <a:ext uri="{FF2B5EF4-FFF2-40B4-BE49-F238E27FC236}">
              <a16:creationId xmlns:a16="http://schemas.microsoft.com/office/drawing/2014/main" id="{8BC54366-03D4-6C20-CE0B-B3627F2EA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36623025"/>
          <a:ext cx="12763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400050</xdr:colOff>
      <xdr:row>465</xdr:row>
      <xdr:rowOff>104775</xdr:rowOff>
    </xdr:from>
    <xdr:to>
      <xdr:col>0</xdr:col>
      <xdr:colOff>1762125</xdr:colOff>
      <xdr:row>465</xdr:row>
      <xdr:rowOff>1257300</xdr:rowOff>
    </xdr:to>
    <xdr:pic>
      <xdr:nvPicPr>
        <xdr:cNvPr id="202231" name="Picture 2049">
          <a:extLst>
            <a:ext uri="{FF2B5EF4-FFF2-40B4-BE49-F238E27FC236}">
              <a16:creationId xmlns:a16="http://schemas.microsoft.com/office/drawing/2014/main" id="{82E129C3-65BF-B5DC-4BBE-6A2DC664F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61721400"/>
          <a:ext cx="136207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469</xdr:row>
      <xdr:rowOff>161925</xdr:rowOff>
    </xdr:from>
    <xdr:to>
      <xdr:col>0</xdr:col>
      <xdr:colOff>1590675</xdr:colOff>
      <xdr:row>469</xdr:row>
      <xdr:rowOff>1333500</xdr:rowOff>
    </xdr:to>
    <xdr:pic>
      <xdr:nvPicPr>
        <xdr:cNvPr id="202232" name="Picture 2721">
          <a:extLst>
            <a:ext uri="{FF2B5EF4-FFF2-40B4-BE49-F238E27FC236}">
              <a16:creationId xmlns:a16="http://schemas.microsoft.com/office/drawing/2014/main" id="{DB14EABF-A65E-D699-844A-0D7860394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67188750"/>
          <a:ext cx="11239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285750</xdr:colOff>
      <xdr:row>468</xdr:row>
      <xdr:rowOff>200025</xdr:rowOff>
    </xdr:from>
    <xdr:to>
      <xdr:col>0</xdr:col>
      <xdr:colOff>1552575</xdr:colOff>
      <xdr:row>468</xdr:row>
      <xdr:rowOff>1447800</xdr:rowOff>
    </xdr:to>
    <xdr:pic>
      <xdr:nvPicPr>
        <xdr:cNvPr id="202233" name="Picture 3072">
          <a:extLst>
            <a:ext uri="{FF2B5EF4-FFF2-40B4-BE49-F238E27FC236}">
              <a16:creationId xmlns:a16="http://schemas.microsoft.com/office/drawing/2014/main" id="{564E6800-D8D5-BF9F-C433-E434A876C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365702850"/>
          <a:ext cx="126682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566641</xdr:colOff>
      <xdr:row>455</xdr:row>
      <xdr:rowOff>105942</xdr:rowOff>
    </xdr:from>
    <xdr:to>
      <xdr:col>0</xdr:col>
      <xdr:colOff>1555103</xdr:colOff>
      <xdr:row>455</xdr:row>
      <xdr:rowOff>1041585</xdr:rowOff>
    </xdr:to>
    <xdr:pic>
      <xdr:nvPicPr>
        <xdr:cNvPr id="202234" name="Picture 1024">
          <a:extLst>
            <a:ext uri="{FF2B5EF4-FFF2-40B4-BE49-F238E27FC236}">
              <a16:creationId xmlns:a16="http://schemas.microsoft.com/office/drawing/2014/main" id="{FF4AA6A4-67BE-B7D1-54CE-9D0D3AA5E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641" y="343822371"/>
          <a:ext cx="988462" cy="9356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523</xdr:row>
      <xdr:rowOff>190500</xdr:rowOff>
    </xdr:from>
    <xdr:to>
      <xdr:col>0</xdr:col>
      <xdr:colOff>2066925</xdr:colOff>
      <xdr:row>526</xdr:row>
      <xdr:rowOff>190500</xdr:rowOff>
    </xdr:to>
    <xdr:pic>
      <xdr:nvPicPr>
        <xdr:cNvPr id="202235" name="Picture 2048">
          <a:extLst>
            <a:ext uri="{FF2B5EF4-FFF2-40B4-BE49-F238E27FC236}">
              <a16:creationId xmlns:a16="http://schemas.microsoft.com/office/drawing/2014/main" id="{2B83500A-7CEC-EA85-C6BB-98F02ED1D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17299775"/>
          <a:ext cx="195262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438150</xdr:colOff>
      <xdr:row>533</xdr:row>
      <xdr:rowOff>323850</xdr:rowOff>
    </xdr:from>
    <xdr:to>
      <xdr:col>0</xdr:col>
      <xdr:colOff>1962150</xdr:colOff>
      <xdr:row>536</xdr:row>
      <xdr:rowOff>247650</xdr:rowOff>
    </xdr:to>
    <xdr:pic>
      <xdr:nvPicPr>
        <xdr:cNvPr id="202236" name="Picture 2049">
          <a:extLst>
            <a:ext uri="{FF2B5EF4-FFF2-40B4-BE49-F238E27FC236}">
              <a16:creationId xmlns:a16="http://schemas.microsoft.com/office/drawing/2014/main" id="{DBF5A2FE-40A7-5939-B6BB-5299877A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421357425"/>
          <a:ext cx="152400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487</xdr:row>
      <xdr:rowOff>104775</xdr:rowOff>
    </xdr:from>
    <xdr:to>
      <xdr:col>0</xdr:col>
      <xdr:colOff>1710612</xdr:colOff>
      <xdr:row>487</xdr:row>
      <xdr:rowOff>1474324</xdr:rowOff>
    </xdr:to>
    <xdr:pic>
      <xdr:nvPicPr>
        <xdr:cNvPr id="202237" name="Picture 3072">
          <a:extLst>
            <a:ext uri="{FF2B5EF4-FFF2-40B4-BE49-F238E27FC236}">
              <a16:creationId xmlns:a16="http://schemas.microsoft.com/office/drawing/2014/main" id="{4C0BE5B2-F26C-DF73-ADA1-525D4B422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90493704"/>
          <a:ext cx="1262937" cy="13695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437761</xdr:colOff>
      <xdr:row>518</xdr:row>
      <xdr:rowOff>103221</xdr:rowOff>
    </xdr:from>
    <xdr:to>
      <xdr:col>0</xdr:col>
      <xdr:colOff>1282959</xdr:colOff>
      <xdr:row>518</xdr:row>
      <xdr:rowOff>874330</xdr:rowOff>
    </xdr:to>
    <xdr:pic>
      <xdr:nvPicPr>
        <xdr:cNvPr id="202238" name="Picture 3073">
          <a:extLst>
            <a:ext uri="{FF2B5EF4-FFF2-40B4-BE49-F238E27FC236}">
              <a16:creationId xmlns:a16="http://schemas.microsoft.com/office/drawing/2014/main" id="{747DF9AE-84B7-770C-C6F3-FF9BC6CA4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761" y="405887660"/>
          <a:ext cx="845198" cy="771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200025</xdr:colOff>
      <xdr:row>515</xdr:row>
      <xdr:rowOff>495300</xdr:rowOff>
    </xdr:from>
    <xdr:to>
      <xdr:col>0</xdr:col>
      <xdr:colOff>1590675</xdr:colOff>
      <xdr:row>517</xdr:row>
      <xdr:rowOff>504825</xdr:rowOff>
    </xdr:to>
    <xdr:pic>
      <xdr:nvPicPr>
        <xdr:cNvPr id="202239" name="Picture 3074">
          <a:extLst>
            <a:ext uri="{FF2B5EF4-FFF2-40B4-BE49-F238E27FC236}">
              <a16:creationId xmlns:a16="http://schemas.microsoft.com/office/drawing/2014/main" id="{870819C9-F983-2E69-F665-39275DF28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11575250"/>
          <a:ext cx="13906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733425</xdr:colOff>
      <xdr:row>576</xdr:row>
      <xdr:rowOff>95250</xdr:rowOff>
    </xdr:from>
    <xdr:to>
      <xdr:col>0</xdr:col>
      <xdr:colOff>1457325</xdr:colOff>
      <xdr:row>576</xdr:row>
      <xdr:rowOff>1047750</xdr:rowOff>
    </xdr:to>
    <xdr:pic>
      <xdr:nvPicPr>
        <xdr:cNvPr id="202240" name="Picture 5120">
          <a:extLst>
            <a:ext uri="{FF2B5EF4-FFF2-40B4-BE49-F238E27FC236}">
              <a16:creationId xmlns:a16="http://schemas.microsoft.com/office/drawing/2014/main" id="{FB59D51A-3596-9EB6-0C08-76C1B330B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452066025"/>
          <a:ext cx="7239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723900</xdr:colOff>
      <xdr:row>578</xdr:row>
      <xdr:rowOff>180975</xdr:rowOff>
    </xdr:from>
    <xdr:to>
      <xdr:col>0</xdr:col>
      <xdr:colOff>1504950</xdr:colOff>
      <xdr:row>578</xdr:row>
      <xdr:rowOff>933450</xdr:rowOff>
    </xdr:to>
    <xdr:pic>
      <xdr:nvPicPr>
        <xdr:cNvPr id="202241" name="Picture 5786">
          <a:extLst>
            <a:ext uri="{FF2B5EF4-FFF2-40B4-BE49-F238E27FC236}">
              <a16:creationId xmlns:a16="http://schemas.microsoft.com/office/drawing/2014/main" id="{2BB981E9-17F6-6957-81DA-392EC89D8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454580625"/>
          <a:ext cx="7810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733425</xdr:colOff>
      <xdr:row>579</xdr:row>
      <xdr:rowOff>200025</xdr:rowOff>
    </xdr:from>
    <xdr:to>
      <xdr:col>0</xdr:col>
      <xdr:colOff>1543050</xdr:colOff>
      <xdr:row>579</xdr:row>
      <xdr:rowOff>1000125</xdr:rowOff>
    </xdr:to>
    <xdr:pic>
      <xdr:nvPicPr>
        <xdr:cNvPr id="202242" name="Picture 5787">
          <a:extLst>
            <a:ext uri="{FF2B5EF4-FFF2-40B4-BE49-F238E27FC236}">
              <a16:creationId xmlns:a16="http://schemas.microsoft.com/office/drawing/2014/main" id="{BF8E09C6-F039-A084-A54F-AFC6060FB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455628375"/>
          <a:ext cx="8096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800100</xdr:colOff>
      <xdr:row>583</xdr:row>
      <xdr:rowOff>133350</xdr:rowOff>
    </xdr:from>
    <xdr:to>
      <xdr:col>0</xdr:col>
      <xdr:colOff>1238250</xdr:colOff>
      <xdr:row>583</xdr:row>
      <xdr:rowOff>971550</xdr:rowOff>
    </xdr:to>
    <xdr:pic>
      <xdr:nvPicPr>
        <xdr:cNvPr id="202243" name="Picture 5788">
          <a:extLst>
            <a:ext uri="{FF2B5EF4-FFF2-40B4-BE49-F238E27FC236}">
              <a16:creationId xmlns:a16="http://schemas.microsoft.com/office/drawing/2014/main" id="{012B4B1E-0093-FEEC-C205-A92D678C5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457819125"/>
          <a:ext cx="4381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400050</xdr:colOff>
      <xdr:row>584</xdr:row>
      <xdr:rowOff>152400</xdr:rowOff>
    </xdr:from>
    <xdr:to>
      <xdr:col>0</xdr:col>
      <xdr:colOff>1543050</xdr:colOff>
      <xdr:row>584</xdr:row>
      <xdr:rowOff>1200150</xdr:rowOff>
    </xdr:to>
    <xdr:pic>
      <xdr:nvPicPr>
        <xdr:cNvPr id="202244" name="Picture 5789">
          <a:extLst>
            <a:ext uri="{FF2B5EF4-FFF2-40B4-BE49-F238E27FC236}">
              <a16:creationId xmlns:a16="http://schemas.microsoft.com/office/drawing/2014/main" id="{85755AA0-B545-C4B0-B97E-9FA1DDE65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58990700"/>
          <a:ext cx="11430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933450</xdr:colOff>
      <xdr:row>540</xdr:row>
      <xdr:rowOff>247650</xdr:rowOff>
    </xdr:from>
    <xdr:to>
      <xdr:col>0</xdr:col>
      <xdr:colOff>2219325</xdr:colOff>
      <xdr:row>541</xdr:row>
      <xdr:rowOff>685800</xdr:rowOff>
    </xdr:to>
    <xdr:pic>
      <xdr:nvPicPr>
        <xdr:cNvPr id="202245" name="Picture 1024">
          <a:extLst>
            <a:ext uri="{FF2B5EF4-FFF2-40B4-BE49-F238E27FC236}">
              <a16:creationId xmlns:a16="http://schemas.microsoft.com/office/drawing/2014/main" id="{62A09A10-BBDF-128A-A6A9-DAD8499FD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425691300"/>
          <a:ext cx="12858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1190625</xdr:colOff>
      <xdr:row>539</xdr:row>
      <xdr:rowOff>561975</xdr:rowOff>
    </xdr:from>
    <xdr:to>
      <xdr:col>0</xdr:col>
      <xdr:colOff>2085975</xdr:colOff>
      <xdr:row>540</xdr:row>
      <xdr:rowOff>123825</xdr:rowOff>
    </xdr:to>
    <xdr:pic>
      <xdr:nvPicPr>
        <xdr:cNvPr id="202246" name="Picture 1025">
          <a:extLst>
            <a:ext uri="{FF2B5EF4-FFF2-40B4-BE49-F238E27FC236}">
              <a16:creationId xmlns:a16="http://schemas.microsoft.com/office/drawing/2014/main" id="{27B1A9EF-B67A-9CB8-904D-BF83A2D3A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424824525"/>
          <a:ext cx="8953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539</xdr:row>
      <xdr:rowOff>152400</xdr:rowOff>
    </xdr:from>
    <xdr:to>
      <xdr:col>0</xdr:col>
      <xdr:colOff>1162050</xdr:colOff>
      <xdr:row>540</xdr:row>
      <xdr:rowOff>9525</xdr:rowOff>
    </xdr:to>
    <xdr:pic>
      <xdr:nvPicPr>
        <xdr:cNvPr id="202247" name="Picture 1024">
          <a:extLst>
            <a:ext uri="{FF2B5EF4-FFF2-40B4-BE49-F238E27FC236}">
              <a16:creationId xmlns:a16="http://schemas.microsoft.com/office/drawing/2014/main" id="{B4D80361-8C2D-5BBE-E348-CBA5F6A61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24414950"/>
          <a:ext cx="1000125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540</xdr:row>
      <xdr:rowOff>0</xdr:rowOff>
    </xdr:from>
    <xdr:to>
      <xdr:col>0</xdr:col>
      <xdr:colOff>1181100</xdr:colOff>
      <xdr:row>541</xdr:row>
      <xdr:rowOff>285750</xdr:rowOff>
    </xdr:to>
    <xdr:pic>
      <xdr:nvPicPr>
        <xdr:cNvPr id="202248" name="Picture 1025">
          <a:extLst>
            <a:ext uri="{FF2B5EF4-FFF2-40B4-BE49-F238E27FC236}">
              <a16:creationId xmlns:a16="http://schemas.microsoft.com/office/drawing/2014/main" id="{A12E72E0-2B5E-7B6C-6D31-62908C64F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25443650"/>
          <a:ext cx="106680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838200</xdr:colOff>
      <xdr:row>544</xdr:row>
      <xdr:rowOff>228600</xdr:rowOff>
    </xdr:from>
    <xdr:to>
      <xdr:col>0</xdr:col>
      <xdr:colOff>1933575</xdr:colOff>
      <xdr:row>545</xdr:row>
      <xdr:rowOff>619125</xdr:rowOff>
    </xdr:to>
    <xdr:pic>
      <xdr:nvPicPr>
        <xdr:cNvPr id="202249" name="Picture 1025">
          <a:extLst>
            <a:ext uri="{FF2B5EF4-FFF2-40B4-BE49-F238E27FC236}">
              <a16:creationId xmlns:a16="http://schemas.microsoft.com/office/drawing/2014/main" id="{DF4509DF-5291-6D53-0FA7-C1C69A92F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427939200"/>
          <a:ext cx="10953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6096000</xdr:colOff>
      <xdr:row>544</xdr:row>
      <xdr:rowOff>914400</xdr:rowOff>
    </xdr:from>
    <xdr:to>
      <xdr:col>2</xdr:col>
      <xdr:colOff>57150</xdr:colOff>
      <xdr:row>545</xdr:row>
      <xdr:rowOff>9525</xdr:rowOff>
    </xdr:to>
    <xdr:pic>
      <xdr:nvPicPr>
        <xdr:cNvPr id="202250" name="Picture 1026">
          <a:extLst>
            <a:ext uri="{FF2B5EF4-FFF2-40B4-BE49-F238E27FC236}">
              <a16:creationId xmlns:a16="http://schemas.microsoft.com/office/drawing/2014/main" id="{E8B5B88F-3ECF-363C-8E69-6EB1EE366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4375" y="428444025"/>
          <a:ext cx="185737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631372</xdr:colOff>
      <xdr:row>553</xdr:row>
      <xdr:rowOff>113911</xdr:rowOff>
    </xdr:from>
    <xdr:to>
      <xdr:col>0</xdr:col>
      <xdr:colOff>2031547</xdr:colOff>
      <xdr:row>554</xdr:row>
      <xdr:rowOff>704461</xdr:rowOff>
    </xdr:to>
    <xdr:pic>
      <xdr:nvPicPr>
        <xdr:cNvPr id="202251" name="Picture 1675">
          <a:extLst>
            <a:ext uri="{FF2B5EF4-FFF2-40B4-BE49-F238E27FC236}">
              <a16:creationId xmlns:a16="http://schemas.microsoft.com/office/drawing/2014/main" id="{401CBFA6-6115-4D39-0019-284A6996B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372" y="456497482"/>
          <a:ext cx="1400175" cy="14069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561975</xdr:colOff>
      <xdr:row>550</xdr:row>
      <xdr:rowOff>19050</xdr:rowOff>
    </xdr:from>
    <xdr:to>
      <xdr:col>0</xdr:col>
      <xdr:colOff>2047875</xdr:colOff>
      <xdr:row>552</xdr:row>
      <xdr:rowOff>219075</xdr:rowOff>
    </xdr:to>
    <xdr:pic>
      <xdr:nvPicPr>
        <xdr:cNvPr id="202252" name="Picture 1677">
          <a:extLst>
            <a:ext uri="{FF2B5EF4-FFF2-40B4-BE49-F238E27FC236}">
              <a16:creationId xmlns:a16="http://schemas.microsoft.com/office/drawing/2014/main" id="{BE3EF5C3-4E34-81D2-C680-E4BBA9567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430558575"/>
          <a:ext cx="148590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647700</xdr:colOff>
      <xdr:row>41</xdr:row>
      <xdr:rowOff>381000</xdr:rowOff>
    </xdr:from>
    <xdr:to>
      <xdr:col>0</xdr:col>
      <xdr:colOff>2181225</xdr:colOff>
      <xdr:row>44</xdr:row>
      <xdr:rowOff>533400</xdr:rowOff>
    </xdr:to>
    <xdr:pic>
      <xdr:nvPicPr>
        <xdr:cNvPr id="202253" name="Picture 1672">
          <a:extLst>
            <a:ext uri="{FF2B5EF4-FFF2-40B4-BE49-F238E27FC236}">
              <a16:creationId xmlns:a16="http://schemas.microsoft.com/office/drawing/2014/main" id="{8C004FE2-46C9-C69C-A148-C422E981D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25165050"/>
          <a:ext cx="1533525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361949</xdr:colOff>
      <xdr:row>139</xdr:row>
      <xdr:rowOff>73479</xdr:rowOff>
    </xdr:from>
    <xdr:to>
      <xdr:col>0</xdr:col>
      <xdr:colOff>1943878</xdr:colOff>
      <xdr:row>140</xdr:row>
      <xdr:rowOff>768447</xdr:rowOff>
    </xdr:to>
    <xdr:pic>
      <xdr:nvPicPr>
        <xdr:cNvPr id="202254" name="Picture 1024">
          <a:extLst>
            <a:ext uri="{FF2B5EF4-FFF2-40B4-BE49-F238E27FC236}">
              <a16:creationId xmlns:a16="http://schemas.microsoft.com/office/drawing/2014/main" id="{59D7363D-36BB-6AFE-8946-AA2772F6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49" y="104537459"/>
          <a:ext cx="1581929" cy="160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209550</xdr:colOff>
      <xdr:row>496</xdr:row>
      <xdr:rowOff>57150</xdr:rowOff>
    </xdr:from>
    <xdr:to>
      <xdr:col>0</xdr:col>
      <xdr:colOff>1828800</xdr:colOff>
      <xdr:row>499</xdr:row>
      <xdr:rowOff>219075</xdr:rowOff>
    </xdr:to>
    <xdr:pic>
      <xdr:nvPicPr>
        <xdr:cNvPr id="202255" name="Picture 3072">
          <a:extLst>
            <a:ext uri="{FF2B5EF4-FFF2-40B4-BE49-F238E27FC236}">
              <a16:creationId xmlns:a16="http://schemas.microsoft.com/office/drawing/2014/main" id="{3D6372B0-8F7F-C630-2B7D-B99F5C9B4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00792950"/>
          <a:ext cx="1619250" cy="1647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371475</xdr:colOff>
      <xdr:row>470</xdr:row>
      <xdr:rowOff>152400</xdr:rowOff>
    </xdr:from>
    <xdr:to>
      <xdr:col>0</xdr:col>
      <xdr:colOff>1590675</xdr:colOff>
      <xdr:row>470</xdr:row>
      <xdr:rowOff>1371600</xdr:rowOff>
    </xdr:to>
    <xdr:pic>
      <xdr:nvPicPr>
        <xdr:cNvPr id="202256" name="Picture 1025">
          <a:extLst>
            <a:ext uri="{FF2B5EF4-FFF2-40B4-BE49-F238E27FC236}">
              <a16:creationId xmlns:a16="http://schemas.microsoft.com/office/drawing/2014/main" id="{F7488ACD-6107-9319-4292-6EB1FD6E2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68588925"/>
          <a:ext cx="12192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419100</xdr:colOff>
      <xdr:row>467</xdr:row>
      <xdr:rowOff>142875</xdr:rowOff>
    </xdr:from>
    <xdr:to>
      <xdr:col>0</xdr:col>
      <xdr:colOff>1800225</xdr:colOff>
      <xdr:row>467</xdr:row>
      <xdr:rowOff>1428750</xdr:rowOff>
    </xdr:to>
    <xdr:pic>
      <xdr:nvPicPr>
        <xdr:cNvPr id="202257" name="Picture 1656">
          <a:extLst>
            <a:ext uri="{FF2B5EF4-FFF2-40B4-BE49-F238E27FC236}">
              <a16:creationId xmlns:a16="http://schemas.microsoft.com/office/drawing/2014/main" id="{B03391E3-9709-019D-E728-E292B471F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64293150"/>
          <a:ext cx="1381125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781050</xdr:colOff>
      <xdr:row>117</xdr:row>
      <xdr:rowOff>161925</xdr:rowOff>
    </xdr:from>
    <xdr:to>
      <xdr:col>0</xdr:col>
      <xdr:colOff>1657350</xdr:colOff>
      <xdr:row>117</xdr:row>
      <xdr:rowOff>1171575</xdr:rowOff>
    </xdr:to>
    <xdr:pic>
      <xdr:nvPicPr>
        <xdr:cNvPr id="202258" name="Picture 1024">
          <a:extLst>
            <a:ext uri="{FF2B5EF4-FFF2-40B4-BE49-F238E27FC236}">
              <a16:creationId xmlns:a16="http://schemas.microsoft.com/office/drawing/2014/main" id="{04C751A0-6E81-0754-AA3A-35FC1EB0E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860000">
          <a:off x="781050" y="81734025"/>
          <a:ext cx="8763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600075</xdr:colOff>
      <xdr:row>471</xdr:row>
      <xdr:rowOff>114300</xdr:rowOff>
    </xdr:from>
    <xdr:to>
      <xdr:col>0</xdr:col>
      <xdr:colOff>1724025</xdr:colOff>
      <xdr:row>471</xdr:row>
      <xdr:rowOff>1085850</xdr:rowOff>
    </xdr:to>
    <xdr:pic>
      <xdr:nvPicPr>
        <xdr:cNvPr id="202259" name="Picture 1024">
          <a:extLst>
            <a:ext uri="{FF2B5EF4-FFF2-40B4-BE49-F238E27FC236}">
              <a16:creationId xmlns:a16="http://schemas.microsoft.com/office/drawing/2014/main" id="{2838E080-A784-FEA9-9F05-A8BE36380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69960525"/>
          <a:ext cx="112395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647700</xdr:colOff>
      <xdr:row>384</xdr:row>
      <xdr:rowOff>47625</xdr:rowOff>
    </xdr:from>
    <xdr:to>
      <xdr:col>0</xdr:col>
      <xdr:colOff>1924050</xdr:colOff>
      <xdr:row>384</xdr:row>
      <xdr:rowOff>1181100</xdr:rowOff>
    </xdr:to>
    <xdr:pic>
      <xdr:nvPicPr>
        <xdr:cNvPr id="202260" name="Рисунок 691">
          <a:extLst>
            <a:ext uri="{FF2B5EF4-FFF2-40B4-BE49-F238E27FC236}">
              <a16:creationId xmlns:a16="http://schemas.microsoft.com/office/drawing/2014/main" id="{084F1DCF-0BF1-80D4-E08D-6998BEE86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05676300"/>
          <a:ext cx="12763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495300</xdr:colOff>
      <xdr:row>558</xdr:row>
      <xdr:rowOff>142875</xdr:rowOff>
    </xdr:from>
    <xdr:to>
      <xdr:col>0</xdr:col>
      <xdr:colOff>1543050</xdr:colOff>
      <xdr:row>558</xdr:row>
      <xdr:rowOff>1095375</xdr:rowOff>
    </xdr:to>
    <xdr:pic>
      <xdr:nvPicPr>
        <xdr:cNvPr id="202261" name="Рисунок 705">
          <a:extLst>
            <a:ext uri="{FF2B5EF4-FFF2-40B4-BE49-F238E27FC236}">
              <a16:creationId xmlns:a16="http://schemas.microsoft.com/office/drawing/2014/main" id="{C314B1D7-6E31-AAC7-3BD8-023475DB0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37454675"/>
          <a:ext cx="10477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473478</xdr:colOff>
      <xdr:row>361</xdr:row>
      <xdr:rowOff>296052</xdr:rowOff>
    </xdr:from>
    <xdr:to>
      <xdr:col>0</xdr:col>
      <xdr:colOff>1631025</xdr:colOff>
      <xdr:row>361</xdr:row>
      <xdr:rowOff>889859</xdr:rowOff>
    </xdr:to>
    <xdr:pic>
      <xdr:nvPicPr>
        <xdr:cNvPr id="202262" name="Picture 1024">
          <a:extLst>
            <a:ext uri="{FF2B5EF4-FFF2-40B4-BE49-F238E27FC236}">
              <a16:creationId xmlns:a16="http://schemas.microsoft.com/office/drawing/2014/main" id="{BE836A40-0833-9D04-857E-80C856F0F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900000">
          <a:off x="473478" y="279961715"/>
          <a:ext cx="1157547" cy="593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666750</xdr:colOff>
      <xdr:row>360</xdr:row>
      <xdr:rowOff>333375</xdr:rowOff>
    </xdr:from>
    <xdr:to>
      <xdr:col>0</xdr:col>
      <xdr:colOff>1704975</xdr:colOff>
      <xdr:row>360</xdr:row>
      <xdr:rowOff>895350</xdr:rowOff>
    </xdr:to>
    <xdr:pic>
      <xdr:nvPicPr>
        <xdr:cNvPr id="202263" name="Picture 1025">
          <a:extLst>
            <a:ext uri="{FF2B5EF4-FFF2-40B4-BE49-F238E27FC236}">
              <a16:creationId xmlns:a16="http://schemas.microsoft.com/office/drawing/2014/main" id="{23C448B6-6B03-7929-E3DE-654C6048C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">
          <a:off x="666750" y="283387800"/>
          <a:ext cx="10382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672769</xdr:colOff>
      <xdr:row>362</xdr:row>
      <xdr:rowOff>169088</xdr:rowOff>
    </xdr:from>
    <xdr:to>
      <xdr:col>0</xdr:col>
      <xdr:colOff>1506317</xdr:colOff>
      <xdr:row>362</xdr:row>
      <xdr:rowOff>1097899</xdr:rowOff>
    </xdr:to>
    <xdr:pic>
      <xdr:nvPicPr>
        <xdr:cNvPr id="202264" name="Picture 1024">
          <a:extLst>
            <a:ext uri="{FF2B5EF4-FFF2-40B4-BE49-F238E27FC236}">
              <a16:creationId xmlns:a16="http://schemas.microsoft.com/office/drawing/2014/main" id="{1DBF86E3-D067-75C7-FC02-1708E250E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4860000">
          <a:off x="625137" y="280970955"/>
          <a:ext cx="928811" cy="8335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571500</xdr:colOff>
      <xdr:row>248</xdr:row>
      <xdr:rowOff>238125</xdr:rowOff>
    </xdr:from>
    <xdr:to>
      <xdr:col>0</xdr:col>
      <xdr:colOff>1743075</xdr:colOff>
      <xdr:row>248</xdr:row>
      <xdr:rowOff>933450</xdr:rowOff>
    </xdr:to>
    <xdr:pic>
      <xdr:nvPicPr>
        <xdr:cNvPr id="202265" name="Picture 1024">
          <a:extLst>
            <a:ext uri="{FF2B5EF4-FFF2-40B4-BE49-F238E27FC236}">
              <a16:creationId xmlns:a16="http://schemas.microsoft.com/office/drawing/2014/main" id="{2EE2A4A7-ACFF-7260-D356-5D8E8C168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95957825"/>
          <a:ext cx="11715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447675</xdr:colOff>
      <xdr:row>250</xdr:row>
      <xdr:rowOff>161925</xdr:rowOff>
    </xdr:from>
    <xdr:to>
      <xdr:col>0</xdr:col>
      <xdr:colOff>1360714</xdr:colOff>
      <xdr:row>250</xdr:row>
      <xdr:rowOff>1001654</xdr:rowOff>
    </xdr:to>
    <xdr:pic>
      <xdr:nvPicPr>
        <xdr:cNvPr id="202266" name="Picture 1025">
          <a:extLst>
            <a:ext uri="{FF2B5EF4-FFF2-40B4-BE49-F238E27FC236}">
              <a16:creationId xmlns:a16="http://schemas.microsoft.com/office/drawing/2014/main" id="{432E6103-2A8F-B390-D14A-A529EB25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06193507"/>
          <a:ext cx="913039" cy="8397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548</xdr:row>
      <xdr:rowOff>104775</xdr:rowOff>
    </xdr:from>
    <xdr:to>
      <xdr:col>0</xdr:col>
      <xdr:colOff>1905000</xdr:colOff>
      <xdr:row>548</xdr:row>
      <xdr:rowOff>1181100</xdr:rowOff>
    </xdr:to>
    <xdr:pic>
      <xdr:nvPicPr>
        <xdr:cNvPr id="202267" name="Picture 1024">
          <a:extLst>
            <a:ext uri="{FF2B5EF4-FFF2-40B4-BE49-F238E27FC236}">
              <a16:creationId xmlns:a16="http://schemas.microsoft.com/office/drawing/2014/main" id="{49424B7E-3E1D-DF78-825F-ECDBE7E57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429244125"/>
          <a:ext cx="13239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57</xdr:row>
      <xdr:rowOff>114300</xdr:rowOff>
    </xdr:from>
    <xdr:to>
      <xdr:col>0</xdr:col>
      <xdr:colOff>1495425</xdr:colOff>
      <xdr:row>57</xdr:row>
      <xdr:rowOff>1028700</xdr:rowOff>
    </xdr:to>
    <xdr:pic>
      <xdr:nvPicPr>
        <xdr:cNvPr id="202268" name="Picture 1024">
          <a:extLst>
            <a:ext uri="{FF2B5EF4-FFF2-40B4-BE49-F238E27FC236}">
              <a16:creationId xmlns:a16="http://schemas.microsoft.com/office/drawing/2014/main" id="{FDC69D57-40C4-C7A4-58C4-6ACC9D76D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35309175"/>
          <a:ext cx="9144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64</xdr:row>
      <xdr:rowOff>219075</xdr:rowOff>
    </xdr:from>
    <xdr:to>
      <xdr:col>0</xdr:col>
      <xdr:colOff>2105025</xdr:colOff>
      <xdr:row>64</xdr:row>
      <xdr:rowOff>1171575</xdr:rowOff>
    </xdr:to>
    <xdr:pic>
      <xdr:nvPicPr>
        <xdr:cNvPr id="202269" name="Picture 1654">
          <a:extLst>
            <a:ext uri="{FF2B5EF4-FFF2-40B4-BE49-F238E27FC236}">
              <a16:creationId xmlns:a16="http://schemas.microsoft.com/office/drawing/2014/main" id="{3F1244CD-226F-A971-091F-D34A493A5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3586400"/>
          <a:ext cx="191452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1162050</xdr:colOff>
      <xdr:row>64</xdr:row>
      <xdr:rowOff>981075</xdr:rowOff>
    </xdr:from>
    <xdr:to>
      <xdr:col>0</xdr:col>
      <xdr:colOff>1343025</xdr:colOff>
      <xdr:row>65</xdr:row>
      <xdr:rowOff>47625</xdr:rowOff>
    </xdr:to>
    <xdr:sp macro="" textlink="">
      <xdr:nvSpPr>
        <xdr:cNvPr id="202270" name="TextBox 708">
          <a:extLst>
            <a:ext uri="{FF2B5EF4-FFF2-40B4-BE49-F238E27FC236}">
              <a16:creationId xmlns:a16="http://schemas.microsoft.com/office/drawing/2014/main" id="{7558A707-0356-9545-185B-E17F563E060E}"/>
            </a:ext>
          </a:extLst>
        </xdr:cNvPr>
        <xdr:cNvSpPr txBox="1">
          <a:spLocks noChangeArrowheads="1"/>
        </xdr:cNvSpPr>
      </xdr:nvSpPr>
      <xdr:spPr bwMode="auto">
        <a:xfrm>
          <a:off x="1162050" y="4434840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142</xdr:row>
      <xdr:rowOff>0</xdr:rowOff>
    </xdr:from>
    <xdr:to>
      <xdr:col>0</xdr:col>
      <xdr:colOff>304800</xdr:colOff>
      <xdr:row>142</xdr:row>
      <xdr:rowOff>304800</xdr:rowOff>
    </xdr:to>
    <xdr:sp macro="" textlink="">
      <xdr:nvSpPr>
        <xdr:cNvPr id="202271" name="AutoShape 1024">
          <a:extLst>
            <a:ext uri="{FF2B5EF4-FFF2-40B4-BE49-F238E27FC236}">
              <a16:creationId xmlns:a16="http://schemas.microsoft.com/office/drawing/2014/main" id="{60D3DB67-137B-A6EE-7A26-F6C8B8F4156D}"/>
            </a:ext>
          </a:extLst>
        </xdr:cNvPr>
        <xdr:cNvSpPr>
          <a:spLocks noChangeArrowheads="1"/>
        </xdr:cNvSpPr>
      </xdr:nvSpPr>
      <xdr:spPr bwMode="auto">
        <a:xfrm>
          <a:off x="0" y="9934575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409575</xdr:colOff>
      <xdr:row>142</xdr:row>
      <xdr:rowOff>142875</xdr:rowOff>
    </xdr:from>
    <xdr:to>
      <xdr:col>0</xdr:col>
      <xdr:colOff>1962150</xdr:colOff>
      <xdr:row>142</xdr:row>
      <xdr:rowOff>1019175</xdr:rowOff>
    </xdr:to>
    <xdr:pic>
      <xdr:nvPicPr>
        <xdr:cNvPr id="202272" name="Picture 1025">
          <a:extLst>
            <a:ext uri="{FF2B5EF4-FFF2-40B4-BE49-F238E27FC236}">
              <a16:creationId xmlns:a16="http://schemas.microsoft.com/office/drawing/2014/main" id="{29D1E434-6C9A-2C90-3965-1010764F6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99488625"/>
          <a:ext cx="15525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419100</xdr:colOff>
      <xdr:row>154</xdr:row>
      <xdr:rowOff>285750</xdr:rowOff>
    </xdr:from>
    <xdr:to>
      <xdr:col>0</xdr:col>
      <xdr:colOff>1571625</xdr:colOff>
      <xdr:row>155</xdr:row>
      <xdr:rowOff>523875</xdr:rowOff>
    </xdr:to>
    <xdr:pic>
      <xdr:nvPicPr>
        <xdr:cNvPr id="202273" name="Picture 1024">
          <a:extLst>
            <a:ext uri="{FF2B5EF4-FFF2-40B4-BE49-F238E27FC236}">
              <a16:creationId xmlns:a16="http://schemas.microsoft.com/office/drawing/2014/main" id="{0B8FEB67-8476-3FB2-CC18-8A59F3CE3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09994700"/>
          <a:ext cx="11525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1594485</xdr:colOff>
      <xdr:row>154</xdr:row>
      <xdr:rowOff>421005</xdr:rowOff>
    </xdr:from>
    <xdr:ext cx="612788" cy="228586"/>
    <xdr:sp macro="" textlink="" fLocksText="0">
      <xdr:nvSpPr>
        <xdr:cNvPr id="1451" name="TextBox 622">
          <a:extLst>
            <a:ext uri="{FF2B5EF4-FFF2-40B4-BE49-F238E27FC236}">
              <a16:creationId xmlns:a16="http://schemas.microsoft.com/office/drawing/2014/main" id="{622EF85D-277F-B377-96F5-2ACE8A11BBA5}"/>
            </a:ext>
          </a:extLst>
        </xdr:cNvPr>
        <xdr:cNvSpPr txBox="1">
          <a:spLocks noChangeArrowheads="1"/>
        </xdr:cNvSpPr>
      </xdr:nvSpPr>
      <xdr:spPr bwMode="auto">
        <a:xfrm>
          <a:off x="1642110" y="110320066"/>
          <a:ext cx="612788" cy="228586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  <xdr:txBody>
        <a:bodyPr wrap="square" lIns="20160" tIns="20160" rIns="20160" bIns="20160" anchor="t" upright="1">
          <a:spAutoFit/>
        </a:bodyPr>
        <a:lstStyle/>
        <a:p>
          <a:pPr algn="l" rtl="0">
            <a:defRPr sz="1000"/>
          </a:pPr>
          <a:r>
            <a:rPr lang="ru-RU" sz="1200" b="0" i="0" u="none" strike="noStrike" baseline="0">
              <a:solidFill>
                <a:srgbClr val="000000"/>
              </a:solidFill>
              <a:latin typeface="Calibri"/>
            </a:rPr>
            <a:t>4СМ</a:t>
          </a:r>
        </a:p>
      </xdr:txBody>
    </xdr:sp>
    <xdr:clientData/>
  </xdr:oneCellAnchor>
  <xdr:twoCellAnchor>
    <xdr:from>
      <xdr:col>0</xdr:col>
      <xdr:colOff>428625</xdr:colOff>
      <xdr:row>160</xdr:row>
      <xdr:rowOff>114300</xdr:rowOff>
    </xdr:from>
    <xdr:to>
      <xdr:col>0</xdr:col>
      <xdr:colOff>1876425</xdr:colOff>
      <xdr:row>161</xdr:row>
      <xdr:rowOff>619125</xdr:rowOff>
    </xdr:to>
    <xdr:pic>
      <xdr:nvPicPr>
        <xdr:cNvPr id="202275" name="Picture 1025">
          <a:extLst>
            <a:ext uri="{FF2B5EF4-FFF2-40B4-BE49-F238E27FC236}">
              <a16:creationId xmlns:a16="http://schemas.microsoft.com/office/drawing/2014/main" id="{2E377E08-ECD3-018C-B681-BF58DDAA8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113661825"/>
          <a:ext cx="14478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438150</xdr:colOff>
      <xdr:row>173</xdr:row>
      <xdr:rowOff>47625</xdr:rowOff>
    </xdr:from>
    <xdr:to>
      <xdr:col>0</xdr:col>
      <xdr:colOff>1819275</xdr:colOff>
      <xdr:row>173</xdr:row>
      <xdr:rowOff>1104900</xdr:rowOff>
    </xdr:to>
    <xdr:pic>
      <xdr:nvPicPr>
        <xdr:cNvPr id="202276" name="Picture 1026">
          <a:extLst>
            <a:ext uri="{FF2B5EF4-FFF2-40B4-BE49-F238E27FC236}">
              <a16:creationId xmlns:a16="http://schemas.microsoft.com/office/drawing/2014/main" id="{F5AFADA4-593D-CBED-B476-C197AB50C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1381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295275</xdr:colOff>
      <xdr:row>172</xdr:row>
      <xdr:rowOff>123825</xdr:rowOff>
    </xdr:from>
    <xdr:to>
      <xdr:col>0</xdr:col>
      <xdr:colOff>1562100</xdr:colOff>
      <xdr:row>172</xdr:row>
      <xdr:rowOff>933450</xdr:rowOff>
    </xdr:to>
    <xdr:pic>
      <xdr:nvPicPr>
        <xdr:cNvPr id="202277" name="Picture 1027">
          <a:extLst>
            <a:ext uri="{FF2B5EF4-FFF2-40B4-BE49-F238E27FC236}">
              <a16:creationId xmlns:a16="http://schemas.microsoft.com/office/drawing/2014/main" id="{D5C459A3-58E2-9087-8D22-5013C61C7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22548650"/>
          <a:ext cx="126682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381000</xdr:colOff>
      <xdr:row>203</xdr:row>
      <xdr:rowOff>161925</xdr:rowOff>
    </xdr:from>
    <xdr:to>
      <xdr:col>0</xdr:col>
      <xdr:colOff>1828800</xdr:colOff>
      <xdr:row>203</xdr:row>
      <xdr:rowOff>1095375</xdr:rowOff>
    </xdr:to>
    <xdr:pic>
      <xdr:nvPicPr>
        <xdr:cNvPr id="202278" name="Picture 1024">
          <a:extLst>
            <a:ext uri="{FF2B5EF4-FFF2-40B4-BE49-F238E27FC236}">
              <a16:creationId xmlns:a16="http://schemas.microsoft.com/office/drawing/2014/main" id="{5A0BAF47-C6A6-5D57-E52B-13BD9BB3D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54171650"/>
          <a:ext cx="144780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619125</xdr:colOff>
      <xdr:row>197</xdr:row>
      <xdr:rowOff>95250</xdr:rowOff>
    </xdr:from>
    <xdr:to>
      <xdr:col>0</xdr:col>
      <xdr:colOff>1895475</xdr:colOff>
      <xdr:row>198</xdr:row>
      <xdr:rowOff>552450</xdr:rowOff>
    </xdr:to>
    <xdr:pic>
      <xdr:nvPicPr>
        <xdr:cNvPr id="202279" name="Picture 1639">
          <a:extLst>
            <a:ext uri="{FF2B5EF4-FFF2-40B4-BE49-F238E27FC236}">
              <a16:creationId xmlns:a16="http://schemas.microsoft.com/office/drawing/2014/main" id="{C237C1D6-77B1-0494-1FF3-CBE787FBF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49628225"/>
          <a:ext cx="12763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590550</xdr:colOff>
      <xdr:row>249</xdr:row>
      <xdr:rowOff>190500</xdr:rowOff>
    </xdr:from>
    <xdr:to>
      <xdr:col>0</xdr:col>
      <xdr:colOff>1714500</xdr:colOff>
      <xdr:row>249</xdr:row>
      <xdr:rowOff>1066800</xdr:rowOff>
    </xdr:to>
    <xdr:pic>
      <xdr:nvPicPr>
        <xdr:cNvPr id="202280" name="Picture 1024">
          <a:extLst>
            <a:ext uri="{FF2B5EF4-FFF2-40B4-BE49-F238E27FC236}">
              <a16:creationId xmlns:a16="http://schemas.microsoft.com/office/drawing/2014/main" id="{3DCDBBC2-C427-5DCA-4EA5-A01C3C134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97034150"/>
          <a:ext cx="11239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490052</xdr:colOff>
      <xdr:row>251</xdr:row>
      <xdr:rowOff>65120</xdr:rowOff>
    </xdr:from>
    <xdr:to>
      <xdr:col>0</xdr:col>
      <xdr:colOff>1555103</xdr:colOff>
      <xdr:row>251</xdr:row>
      <xdr:rowOff>967833</xdr:rowOff>
    </xdr:to>
    <xdr:pic>
      <xdr:nvPicPr>
        <xdr:cNvPr id="202281" name="Picture 1025">
          <a:extLst>
            <a:ext uri="{FF2B5EF4-FFF2-40B4-BE49-F238E27FC236}">
              <a16:creationId xmlns:a16="http://schemas.microsoft.com/office/drawing/2014/main" id="{391A0CEC-B3F6-7205-1333-8A4588853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052" y="207282467"/>
          <a:ext cx="1065051" cy="902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361950</xdr:colOff>
      <xdr:row>255</xdr:row>
      <xdr:rowOff>133350</xdr:rowOff>
    </xdr:from>
    <xdr:to>
      <xdr:col>0</xdr:col>
      <xdr:colOff>1628775</xdr:colOff>
      <xdr:row>255</xdr:row>
      <xdr:rowOff>1057275</xdr:rowOff>
    </xdr:to>
    <xdr:pic>
      <xdr:nvPicPr>
        <xdr:cNvPr id="202282" name="Picture 1647">
          <a:extLst>
            <a:ext uri="{FF2B5EF4-FFF2-40B4-BE49-F238E27FC236}">
              <a16:creationId xmlns:a16="http://schemas.microsoft.com/office/drawing/2014/main" id="{52BD9514-59F2-3ECE-AE15-CE8DFEBE4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02615800"/>
          <a:ext cx="12668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685800</xdr:colOff>
      <xdr:row>264</xdr:row>
      <xdr:rowOff>190500</xdr:rowOff>
    </xdr:from>
    <xdr:to>
      <xdr:col>0</xdr:col>
      <xdr:colOff>1600200</xdr:colOff>
      <xdr:row>265</xdr:row>
      <xdr:rowOff>447675</xdr:rowOff>
    </xdr:to>
    <xdr:pic>
      <xdr:nvPicPr>
        <xdr:cNvPr id="202283" name="Picture 1024">
          <a:extLst>
            <a:ext uri="{FF2B5EF4-FFF2-40B4-BE49-F238E27FC236}">
              <a16:creationId xmlns:a16="http://schemas.microsoft.com/office/drawing/2014/main" id="{0F31B2CD-1D08-F7F3-7C72-A2AA7CAE1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08826100"/>
          <a:ext cx="9144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666750</xdr:colOff>
      <xdr:row>263</xdr:row>
      <xdr:rowOff>76200</xdr:rowOff>
    </xdr:from>
    <xdr:to>
      <xdr:col>0</xdr:col>
      <xdr:colOff>1885950</xdr:colOff>
      <xdr:row>263</xdr:row>
      <xdr:rowOff>1143000</xdr:rowOff>
    </xdr:to>
    <xdr:pic>
      <xdr:nvPicPr>
        <xdr:cNvPr id="202284" name="Picture 1640">
          <a:extLst>
            <a:ext uri="{FF2B5EF4-FFF2-40B4-BE49-F238E27FC236}">
              <a16:creationId xmlns:a16="http://schemas.microsoft.com/office/drawing/2014/main" id="{DD97E7CA-F10B-F5DD-E57D-6847063D5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207568800"/>
          <a:ext cx="1219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286</xdr:row>
      <xdr:rowOff>0</xdr:rowOff>
    </xdr:from>
    <xdr:to>
      <xdr:col>0</xdr:col>
      <xdr:colOff>304800</xdr:colOff>
      <xdr:row>286</xdr:row>
      <xdr:rowOff>304800</xdr:rowOff>
    </xdr:to>
    <xdr:sp macro="" textlink="">
      <xdr:nvSpPr>
        <xdr:cNvPr id="202285" name="AutoShape 1024">
          <a:extLst>
            <a:ext uri="{FF2B5EF4-FFF2-40B4-BE49-F238E27FC236}">
              <a16:creationId xmlns:a16="http://schemas.microsoft.com/office/drawing/2014/main" id="{096711F6-35EB-708C-4976-17B11554332C}"/>
            </a:ext>
          </a:extLst>
        </xdr:cNvPr>
        <xdr:cNvSpPr>
          <a:spLocks noChangeArrowheads="1"/>
        </xdr:cNvSpPr>
      </xdr:nvSpPr>
      <xdr:spPr bwMode="auto">
        <a:xfrm>
          <a:off x="0" y="2276951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285750</xdr:colOff>
      <xdr:row>286</xdr:row>
      <xdr:rowOff>114300</xdr:rowOff>
    </xdr:from>
    <xdr:to>
      <xdr:col>0</xdr:col>
      <xdr:colOff>1714500</xdr:colOff>
      <xdr:row>286</xdr:row>
      <xdr:rowOff>1095375</xdr:rowOff>
    </xdr:to>
    <xdr:pic>
      <xdr:nvPicPr>
        <xdr:cNvPr id="202286" name="Picture 1026">
          <a:extLst>
            <a:ext uri="{FF2B5EF4-FFF2-40B4-BE49-F238E27FC236}">
              <a16:creationId xmlns:a16="http://schemas.microsoft.com/office/drawing/2014/main" id="{2C5B479D-0A22-28C8-78AF-999879CED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7809425"/>
          <a:ext cx="14287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238125</xdr:colOff>
      <xdr:row>315</xdr:row>
      <xdr:rowOff>123825</xdr:rowOff>
    </xdr:from>
    <xdr:to>
      <xdr:col>0</xdr:col>
      <xdr:colOff>1828800</xdr:colOff>
      <xdr:row>315</xdr:row>
      <xdr:rowOff>1228725</xdr:rowOff>
    </xdr:to>
    <xdr:pic>
      <xdr:nvPicPr>
        <xdr:cNvPr id="202287" name="Picture 1025">
          <a:extLst>
            <a:ext uri="{FF2B5EF4-FFF2-40B4-BE49-F238E27FC236}">
              <a16:creationId xmlns:a16="http://schemas.microsoft.com/office/drawing/2014/main" id="{DFBB0D1D-3F4C-A22C-53F7-6CFFCEA07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49383550"/>
          <a:ext cx="15906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323850</xdr:colOff>
      <xdr:row>346</xdr:row>
      <xdr:rowOff>0</xdr:rowOff>
    </xdr:from>
    <xdr:to>
      <xdr:col>0</xdr:col>
      <xdr:colOff>2105025</xdr:colOff>
      <xdr:row>349</xdr:row>
      <xdr:rowOff>209550</xdr:rowOff>
    </xdr:to>
    <xdr:pic>
      <xdr:nvPicPr>
        <xdr:cNvPr id="202289" name="Рисунок 609">
          <a:extLst>
            <a:ext uri="{FF2B5EF4-FFF2-40B4-BE49-F238E27FC236}">
              <a16:creationId xmlns:a16="http://schemas.microsoft.com/office/drawing/2014/main" id="{FDEFB0A6-0992-89A5-A9A7-6B973E425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74596225"/>
          <a:ext cx="178117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676275</xdr:colOff>
      <xdr:row>374</xdr:row>
      <xdr:rowOff>123825</xdr:rowOff>
    </xdr:from>
    <xdr:to>
      <xdr:col>0</xdr:col>
      <xdr:colOff>1828800</xdr:colOff>
      <xdr:row>374</xdr:row>
      <xdr:rowOff>1257300</xdr:rowOff>
    </xdr:to>
    <xdr:pic>
      <xdr:nvPicPr>
        <xdr:cNvPr id="202291" name="Picture 1024">
          <a:extLst>
            <a:ext uri="{FF2B5EF4-FFF2-40B4-BE49-F238E27FC236}">
              <a16:creationId xmlns:a16="http://schemas.microsoft.com/office/drawing/2014/main" id="{936C94C5-FD5D-0390-487B-C8E1DB2A8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294198675"/>
          <a:ext cx="11525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247650</xdr:colOff>
      <xdr:row>376</xdr:row>
      <xdr:rowOff>152400</xdr:rowOff>
    </xdr:from>
    <xdr:to>
      <xdr:col>0</xdr:col>
      <xdr:colOff>1495425</xdr:colOff>
      <xdr:row>376</xdr:row>
      <xdr:rowOff>1400175</xdr:rowOff>
    </xdr:to>
    <xdr:pic>
      <xdr:nvPicPr>
        <xdr:cNvPr id="202292" name="Picture 1026">
          <a:extLst>
            <a:ext uri="{FF2B5EF4-FFF2-40B4-BE49-F238E27FC236}">
              <a16:creationId xmlns:a16="http://schemas.microsoft.com/office/drawing/2014/main" id="{6E5C2D03-6F10-9CBC-7118-BB16B3134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96675175"/>
          <a:ext cx="124777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771525</xdr:colOff>
      <xdr:row>375</xdr:row>
      <xdr:rowOff>57150</xdr:rowOff>
    </xdr:from>
    <xdr:to>
      <xdr:col>0</xdr:col>
      <xdr:colOff>1600200</xdr:colOff>
      <xdr:row>375</xdr:row>
      <xdr:rowOff>1057275</xdr:rowOff>
    </xdr:to>
    <xdr:pic>
      <xdr:nvPicPr>
        <xdr:cNvPr id="202293" name="Picture 1635">
          <a:extLst>
            <a:ext uri="{FF2B5EF4-FFF2-40B4-BE49-F238E27FC236}">
              <a16:creationId xmlns:a16="http://schemas.microsoft.com/office/drawing/2014/main" id="{9CC7D647-1AED-33C4-90A7-B75373429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95427400"/>
          <a:ext cx="82867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619</xdr:row>
      <xdr:rowOff>180975</xdr:rowOff>
    </xdr:from>
    <xdr:to>
      <xdr:col>0</xdr:col>
      <xdr:colOff>1809750</xdr:colOff>
      <xdr:row>619</xdr:row>
      <xdr:rowOff>771525</xdr:rowOff>
    </xdr:to>
    <xdr:pic>
      <xdr:nvPicPr>
        <xdr:cNvPr id="202294" name="Picture 1024">
          <a:extLst>
            <a:ext uri="{FF2B5EF4-FFF2-40B4-BE49-F238E27FC236}">
              <a16:creationId xmlns:a16="http://schemas.microsoft.com/office/drawing/2014/main" id="{A562F92B-7B30-FB25-6ACD-C2C538F8A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560000">
          <a:off x="190500" y="464820000"/>
          <a:ext cx="1619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428625</xdr:colOff>
      <xdr:row>620</xdr:row>
      <xdr:rowOff>276225</xdr:rowOff>
    </xdr:from>
    <xdr:to>
      <xdr:col>0</xdr:col>
      <xdr:colOff>2095500</xdr:colOff>
      <xdr:row>620</xdr:row>
      <xdr:rowOff>590550</xdr:rowOff>
    </xdr:to>
    <xdr:pic>
      <xdr:nvPicPr>
        <xdr:cNvPr id="202295" name="Picture 1025">
          <a:extLst>
            <a:ext uri="{FF2B5EF4-FFF2-40B4-BE49-F238E27FC236}">
              <a16:creationId xmlns:a16="http://schemas.microsoft.com/office/drawing/2014/main" id="{07CD6470-D85F-C1AB-E36B-36A4D5F2F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260000">
          <a:off x="428625" y="465820125"/>
          <a:ext cx="16668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457200</xdr:colOff>
      <xdr:row>621</xdr:row>
      <xdr:rowOff>323850</xdr:rowOff>
    </xdr:from>
    <xdr:to>
      <xdr:col>0</xdr:col>
      <xdr:colOff>2057400</xdr:colOff>
      <xdr:row>621</xdr:row>
      <xdr:rowOff>600075</xdr:rowOff>
    </xdr:to>
    <xdr:pic>
      <xdr:nvPicPr>
        <xdr:cNvPr id="202296" name="Picture 1026">
          <a:extLst>
            <a:ext uri="{FF2B5EF4-FFF2-40B4-BE49-F238E27FC236}">
              <a16:creationId xmlns:a16="http://schemas.microsoft.com/office/drawing/2014/main" id="{27690D3C-AF4B-86C8-C9E4-D22094B2C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260000">
          <a:off x="457200" y="466858350"/>
          <a:ext cx="16002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514350</xdr:colOff>
      <xdr:row>618</xdr:row>
      <xdr:rowOff>352425</xdr:rowOff>
    </xdr:from>
    <xdr:to>
      <xdr:col>0</xdr:col>
      <xdr:colOff>1552575</xdr:colOff>
      <xdr:row>618</xdr:row>
      <xdr:rowOff>723900</xdr:rowOff>
    </xdr:to>
    <xdr:pic>
      <xdr:nvPicPr>
        <xdr:cNvPr id="202297" name="Picture 1028">
          <a:extLst>
            <a:ext uri="{FF2B5EF4-FFF2-40B4-BE49-F238E27FC236}">
              <a16:creationId xmlns:a16="http://schemas.microsoft.com/office/drawing/2014/main" id="{808283E8-EB9C-74CF-9EF1-9793A71AF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1920000">
          <a:off x="514350" y="464038950"/>
          <a:ext cx="10382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581025</xdr:colOff>
      <xdr:row>616</xdr:row>
      <xdr:rowOff>123825</xdr:rowOff>
    </xdr:from>
    <xdr:to>
      <xdr:col>0</xdr:col>
      <xdr:colOff>1847850</xdr:colOff>
      <xdr:row>616</xdr:row>
      <xdr:rowOff>714375</xdr:rowOff>
    </xdr:to>
    <xdr:pic>
      <xdr:nvPicPr>
        <xdr:cNvPr id="202298" name="Picture 1029">
          <a:extLst>
            <a:ext uri="{FF2B5EF4-FFF2-40B4-BE49-F238E27FC236}">
              <a16:creationId xmlns:a16="http://schemas.microsoft.com/office/drawing/2014/main" id="{1E4D756C-79F9-5D7F-3C45-3F5437B67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462057750"/>
          <a:ext cx="12668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736</xdr:row>
      <xdr:rowOff>0</xdr:rowOff>
    </xdr:from>
    <xdr:to>
      <xdr:col>0</xdr:col>
      <xdr:colOff>2060510</xdr:colOff>
      <xdr:row>737</xdr:row>
      <xdr:rowOff>427654</xdr:rowOff>
    </xdr:to>
    <xdr:pic>
      <xdr:nvPicPr>
        <xdr:cNvPr id="202300" name="Picture 1024">
          <a:extLst>
            <a:ext uri="{FF2B5EF4-FFF2-40B4-BE49-F238E27FC236}">
              <a16:creationId xmlns:a16="http://schemas.microsoft.com/office/drawing/2014/main" id="{9FE55C63-0809-4100-B7A3-316C0A8D8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2106071"/>
          <a:ext cx="2060510" cy="1730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742950</xdr:colOff>
      <xdr:row>622</xdr:row>
      <xdr:rowOff>95250</xdr:rowOff>
    </xdr:from>
    <xdr:to>
      <xdr:col>0</xdr:col>
      <xdr:colOff>2076450</xdr:colOff>
      <xdr:row>622</xdr:row>
      <xdr:rowOff>866775</xdr:rowOff>
    </xdr:to>
    <xdr:pic>
      <xdr:nvPicPr>
        <xdr:cNvPr id="202301" name="Picture 2048">
          <a:extLst>
            <a:ext uri="{FF2B5EF4-FFF2-40B4-BE49-F238E27FC236}">
              <a16:creationId xmlns:a16="http://schemas.microsoft.com/office/drawing/2014/main" id="{F179A337-639D-C180-34D0-2D65EB020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467534625"/>
          <a:ext cx="133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332</xdr:row>
      <xdr:rowOff>590550</xdr:rowOff>
    </xdr:from>
    <xdr:to>
      <xdr:col>0</xdr:col>
      <xdr:colOff>2047875</xdr:colOff>
      <xdr:row>334</xdr:row>
      <xdr:rowOff>85725</xdr:rowOff>
    </xdr:to>
    <xdr:pic>
      <xdr:nvPicPr>
        <xdr:cNvPr id="202302" name="Picture 3072">
          <a:extLst>
            <a:ext uri="{FF2B5EF4-FFF2-40B4-BE49-F238E27FC236}">
              <a16:creationId xmlns:a16="http://schemas.microsoft.com/office/drawing/2014/main" id="{A36A3EF4-C8A3-973D-6846-91B98D42C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63804400"/>
          <a:ext cx="18954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326</xdr:row>
      <xdr:rowOff>733425</xdr:rowOff>
    </xdr:from>
    <xdr:to>
      <xdr:col>0</xdr:col>
      <xdr:colOff>2066925</xdr:colOff>
      <xdr:row>328</xdr:row>
      <xdr:rowOff>666750</xdr:rowOff>
    </xdr:to>
    <xdr:pic>
      <xdr:nvPicPr>
        <xdr:cNvPr id="202303" name="Picture 3073">
          <a:extLst>
            <a:ext uri="{FF2B5EF4-FFF2-40B4-BE49-F238E27FC236}">
              <a16:creationId xmlns:a16="http://schemas.microsoft.com/office/drawing/2014/main" id="{595205F1-7C79-E2DA-39C2-14FD23A66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59565775"/>
          <a:ext cx="1905000" cy="1495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323</xdr:row>
      <xdr:rowOff>581025</xdr:rowOff>
    </xdr:from>
    <xdr:to>
      <xdr:col>0</xdr:col>
      <xdr:colOff>2095500</xdr:colOff>
      <xdr:row>325</xdr:row>
      <xdr:rowOff>371475</xdr:rowOff>
    </xdr:to>
    <xdr:pic>
      <xdr:nvPicPr>
        <xdr:cNvPr id="202304" name="Picture 3074">
          <a:extLst>
            <a:ext uri="{FF2B5EF4-FFF2-40B4-BE49-F238E27FC236}">
              <a16:creationId xmlns:a16="http://schemas.microsoft.com/office/drawing/2014/main" id="{C6C2CEE5-11CB-A37E-7DAF-00561AE47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56851150"/>
          <a:ext cx="19050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104775</xdr:colOff>
      <xdr:row>342</xdr:row>
      <xdr:rowOff>209550</xdr:rowOff>
    </xdr:from>
    <xdr:to>
      <xdr:col>0</xdr:col>
      <xdr:colOff>2009775</xdr:colOff>
      <xdr:row>342</xdr:row>
      <xdr:rowOff>1085850</xdr:rowOff>
    </xdr:to>
    <xdr:pic>
      <xdr:nvPicPr>
        <xdr:cNvPr id="202305" name="Имя ">
          <a:extLst>
            <a:ext uri="{FF2B5EF4-FFF2-40B4-BE49-F238E27FC236}">
              <a16:creationId xmlns:a16="http://schemas.microsoft.com/office/drawing/2014/main" id="{97DBA0B0-D54B-F5A9-4317-D571EADB8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71881600"/>
          <a:ext cx="1905000" cy="876300"/>
        </a:xfrm>
        <a:prstGeom prst="rect">
          <a:avLst/>
        </a:prstGeom>
        <a:noFill/>
        <a:ln w="9360">
          <a:solidFill>
            <a:srgbClr val="CCC08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0</xdr:colOff>
      <xdr:row>471</xdr:row>
      <xdr:rowOff>0</xdr:rowOff>
    </xdr:from>
    <xdr:to>
      <xdr:col>8</xdr:col>
      <xdr:colOff>304800</xdr:colOff>
      <xdr:row>471</xdr:row>
      <xdr:rowOff>304800</xdr:rowOff>
    </xdr:to>
    <xdr:sp macro="" textlink="">
      <xdr:nvSpPr>
        <xdr:cNvPr id="202306" name="AutoShape 1025">
          <a:extLst>
            <a:ext uri="{FF2B5EF4-FFF2-40B4-BE49-F238E27FC236}">
              <a16:creationId xmlns:a16="http://schemas.microsoft.com/office/drawing/2014/main" id="{FBE4053D-4222-05C6-7385-F5235E1ED586}"/>
            </a:ext>
          </a:extLst>
        </xdr:cNvPr>
        <xdr:cNvSpPr>
          <a:spLocks noChangeArrowheads="1"/>
        </xdr:cNvSpPr>
      </xdr:nvSpPr>
      <xdr:spPr bwMode="auto">
        <a:xfrm>
          <a:off x="20640675" y="3698462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581025</xdr:colOff>
      <xdr:row>472</xdr:row>
      <xdr:rowOff>209550</xdr:rowOff>
    </xdr:from>
    <xdr:to>
      <xdr:col>0</xdr:col>
      <xdr:colOff>1962150</xdr:colOff>
      <xdr:row>472</xdr:row>
      <xdr:rowOff>1009650</xdr:rowOff>
    </xdr:to>
    <xdr:pic>
      <xdr:nvPicPr>
        <xdr:cNvPr id="202307" name="Рисунок 653">
          <a:extLst>
            <a:ext uri="{FF2B5EF4-FFF2-40B4-BE49-F238E27FC236}">
              <a16:creationId xmlns:a16="http://schemas.microsoft.com/office/drawing/2014/main" id="{E9A1CF8A-57A7-72A0-8A4D-871F636B1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371179725"/>
          <a:ext cx="138112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1512569</xdr:colOff>
      <xdr:row>473</xdr:row>
      <xdr:rowOff>217712</xdr:rowOff>
    </xdr:from>
    <xdr:ext cx="638787" cy="186613"/>
    <xdr:sp macro="" textlink="" fLocksText="0">
      <xdr:nvSpPr>
        <xdr:cNvPr id="1522" name="TextBox 654">
          <a:extLst>
            <a:ext uri="{FF2B5EF4-FFF2-40B4-BE49-F238E27FC236}">
              <a16:creationId xmlns:a16="http://schemas.microsoft.com/office/drawing/2014/main" id="{7E67A086-5BDA-B347-A694-343BC73D99C5}"/>
            </a:ext>
          </a:extLst>
        </xdr:cNvPr>
        <xdr:cNvSpPr txBox="1">
          <a:spLocks noChangeArrowheads="1"/>
        </xdr:cNvSpPr>
      </xdr:nvSpPr>
      <xdr:spPr bwMode="auto">
        <a:xfrm>
          <a:off x="1550669" y="367952692"/>
          <a:ext cx="657575" cy="186613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  <xdr:txBody>
        <a:bodyPr wrap="none" lIns="20160" tIns="20160" rIns="20160" bIns="20160" anchor="t" upright="1">
          <a:noAutofit/>
        </a:bodyPr>
        <a:lstStyle/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Calibri"/>
            </a:rPr>
            <a:t>ЗН2-А</a:t>
          </a:r>
        </a:p>
      </xdr:txBody>
    </xdr:sp>
    <xdr:clientData/>
  </xdr:oneCellAnchor>
  <xdr:twoCellAnchor>
    <xdr:from>
      <xdr:col>0</xdr:col>
      <xdr:colOff>209550</xdr:colOff>
      <xdr:row>473</xdr:row>
      <xdr:rowOff>209550</xdr:rowOff>
    </xdr:from>
    <xdr:to>
      <xdr:col>0</xdr:col>
      <xdr:colOff>2162175</xdr:colOff>
      <xdr:row>473</xdr:row>
      <xdr:rowOff>1409700</xdr:rowOff>
    </xdr:to>
    <xdr:pic>
      <xdr:nvPicPr>
        <xdr:cNvPr id="202309" name="Рисунок 656">
          <a:extLst>
            <a:ext uri="{FF2B5EF4-FFF2-40B4-BE49-F238E27FC236}">
              <a16:creationId xmlns:a16="http://schemas.microsoft.com/office/drawing/2014/main" id="{6F706DFA-A48C-5B76-90A2-619EE805A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72351300"/>
          <a:ext cx="19526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708</xdr:row>
      <xdr:rowOff>95250</xdr:rowOff>
    </xdr:from>
    <xdr:to>
      <xdr:col>0</xdr:col>
      <xdr:colOff>1390650</xdr:colOff>
      <xdr:row>708</xdr:row>
      <xdr:rowOff>809625</xdr:rowOff>
    </xdr:to>
    <xdr:pic>
      <xdr:nvPicPr>
        <xdr:cNvPr id="202310" name="Picture 42">
          <a:extLst>
            <a:ext uri="{FF2B5EF4-FFF2-40B4-BE49-F238E27FC236}">
              <a16:creationId xmlns:a16="http://schemas.microsoft.com/office/drawing/2014/main" id="{378169A4-3208-E600-2D93-4DA097E71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683397">
          <a:off x="471487" y="484474838"/>
          <a:ext cx="7143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342900</xdr:colOff>
      <xdr:row>715</xdr:row>
      <xdr:rowOff>57150</xdr:rowOff>
    </xdr:from>
    <xdr:to>
      <xdr:col>0</xdr:col>
      <xdr:colOff>1282959</xdr:colOff>
      <xdr:row>717</xdr:row>
      <xdr:rowOff>0</xdr:rowOff>
    </xdr:to>
    <xdr:pic>
      <xdr:nvPicPr>
        <xdr:cNvPr id="202311" name="Picture 1024">
          <a:extLst>
            <a:ext uri="{FF2B5EF4-FFF2-40B4-BE49-F238E27FC236}">
              <a16:creationId xmlns:a16="http://schemas.microsoft.com/office/drawing/2014/main" id="{DD0DDDE7-0CAD-55F9-BE30-61AD085A5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488475823"/>
          <a:ext cx="940059" cy="817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381000</xdr:colOff>
      <xdr:row>713</xdr:row>
      <xdr:rowOff>0</xdr:rowOff>
    </xdr:from>
    <xdr:to>
      <xdr:col>0</xdr:col>
      <xdr:colOff>1590675</xdr:colOff>
      <xdr:row>714</xdr:row>
      <xdr:rowOff>409575</xdr:rowOff>
    </xdr:to>
    <xdr:pic>
      <xdr:nvPicPr>
        <xdr:cNvPr id="202312" name="Picture 1025">
          <a:extLst>
            <a:ext uri="{FF2B5EF4-FFF2-40B4-BE49-F238E27FC236}">
              <a16:creationId xmlns:a16="http://schemas.microsoft.com/office/drawing/2014/main" id="{0D969940-D9CF-BE3A-4C18-E0D35DFDD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88975400"/>
          <a:ext cx="120967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693</xdr:row>
      <xdr:rowOff>85725</xdr:rowOff>
    </xdr:from>
    <xdr:to>
      <xdr:col>0</xdr:col>
      <xdr:colOff>1600200</xdr:colOff>
      <xdr:row>693</xdr:row>
      <xdr:rowOff>914400</xdr:rowOff>
    </xdr:to>
    <xdr:pic>
      <xdr:nvPicPr>
        <xdr:cNvPr id="202313" name="Picture 1024">
          <a:extLst>
            <a:ext uri="{FF2B5EF4-FFF2-40B4-BE49-F238E27FC236}">
              <a16:creationId xmlns:a16="http://schemas.microsoft.com/office/drawing/2014/main" id="{C8C3A17D-7474-CB22-192D-FACD664FA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68449025"/>
          <a:ext cx="11334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180976</xdr:colOff>
      <xdr:row>352</xdr:row>
      <xdr:rowOff>171451</xdr:rowOff>
    </xdr:from>
    <xdr:to>
      <xdr:col>0</xdr:col>
      <xdr:colOff>1574542</xdr:colOff>
      <xdr:row>352</xdr:row>
      <xdr:rowOff>829372</xdr:rowOff>
    </xdr:to>
    <xdr:pic>
      <xdr:nvPicPr>
        <xdr:cNvPr id="202314" name="Picture 1024">
          <a:extLst>
            <a:ext uri="{FF2B5EF4-FFF2-40B4-BE49-F238E27FC236}">
              <a16:creationId xmlns:a16="http://schemas.microsoft.com/office/drawing/2014/main" id="{575F34FC-A1A6-8763-353E-23E12AD94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6" y="272411502"/>
          <a:ext cx="1393566" cy="6579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594360</xdr:colOff>
      <xdr:row>345</xdr:row>
      <xdr:rowOff>525780</xdr:rowOff>
    </xdr:from>
    <xdr:ext cx="1062468" cy="291167"/>
    <xdr:sp macro="" textlink="" fLocksText="0">
      <xdr:nvSpPr>
        <xdr:cNvPr id="1534" name="TextBox 538">
          <a:extLst>
            <a:ext uri="{FF2B5EF4-FFF2-40B4-BE49-F238E27FC236}">
              <a16:creationId xmlns:a16="http://schemas.microsoft.com/office/drawing/2014/main" id="{12BDC75E-C0E9-9747-0E60-124AC29FBE07}"/>
            </a:ext>
          </a:extLst>
        </xdr:cNvPr>
        <xdr:cNvSpPr txBox="1">
          <a:spLocks noChangeArrowheads="1"/>
        </xdr:cNvSpPr>
      </xdr:nvSpPr>
      <xdr:spPr bwMode="auto">
        <a:xfrm>
          <a:off x="594360" y="274631953"/>
          <a:ext cx="1062468" cy="291167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  <xdr:txBody>
        <a:bodyPr wrap="none" lIns="20160" tIns="20160" rIns="20160" bIns="20160" anchor="t" upright="1">
          <a:spAutoFit/>
        </a:bodyPr>
        <a:lstStyle/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Calibri"/>
            </a:rPr>
            <a:t>с пружиной</a:t>
          </a:r>
        </a:p>
      </xdr:txBody>
    </xdr:sp>
    <xdr:clientData/>
  </xdr:oneCellAnchor>
  <xdr:twoCellAnchor>
    <xdr:from>
      <xdr:col>0</xdr:col>
      <xdr:colOff>247650</xdr:colOff>
      <xdr:row>353</xdr:row>
      <xdr:rowOff>171450</xdr:rowOff>
    </xdr:from>
    <xdr:to>
      <xdr:col>0</xdr:col>
      <xdr:colOff>1438469</xdr:colOff>
      <xdr:row>353</xdr:row>
      <xdr:rowOff>770512</xdr:rowOff>
    </xdr:to>
    <xdr:pic>
      <xdr:nvPicPr>
        <xdr:cNvPr id="202316" name="Picture 1025">
          <a:extLst>
            <a:ext uri="{FF2B5EF4-FFF2-40B4-BE49-F238E27FC236}">
              <a16:creationId xmlns:a16="http://schemas.microsoft.com/office/drawing/2014/main" id="{FA2E71DF-B905-D4A4-234B-04355D63B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73266807"/>
          <a:ext cx="1190819" cy="599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333375</xdr:colOff>
      <xdr:row>355</xdr:row>
      <xdr:rowOff>142875</xdr:rowOff>
    </xdr:from>
    <xdr:to>
      <xdr:col>0</xdr:col>
      <xdr:colOff>1885950</xdr:colOff>
      <xdr:row>355</xdr:row>
      <xdr:rowOff>962025</xdr:rowOff>
    </xdr:to>
    <xdr:pic>
      <xdr:nvPicPr>
        <xdr:cNvPr id="202317" name="Picture 1026">
          <a:extLst>
            <a:ext uri="{FF2B5EF4-FFF2-40B4-BE49-F238E27FC236}">
              <a16:creationId xmlns:a16="http://schemas.microsoft.com/office/drawing/2014/main" id="{A3AB99C2-FC22-612F-BC4C-EB2611954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0111200"/>
          <a:ext cx="15525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438150</xdr:colOff>
      <xdr:row>354</xdr:row>
      <xdr:rowOff>57150</xdr:rowOff>
    </xdr:from>
    <xdr:to>
      <xdr:col>0</xdr:col>
      <xdr:colOff>1762125</xdr:colOff>
      <xdr:row>354</xdr:row>
      <xdr:rowOff>866775</xdr:rowOff>
    </xdr:to>
    <xdr:pic>
      <xdr:nvPicPr>
        <xdr:cNvPr id="202318" name="Picture 1027">
          <a:extLst>
            <a:ext uri="{FF2B5EF4-FFF2-40B4-BE49-F238E27FC236}">
              <a16:creationId xmlns:a16="http://schemas.microsoft.com/office/drawing/2014/main" id="{9D0CB55D-F65D-A3A4-FB01-542E508F7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279072975"/>
          <a:ext cx="13239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228600</xdr:colOff>
      <xdr:row>39</xdr:row>
      <xdr:rowOff>295275</xdr:rowOff>
    </xdr:from>
    <xdr:to>
      <xdr:col>0</xdr:col>
      <xdr:colOff>914400</xdr:colOff>
      <xdr:row>41</xdr:row>
      <xdr:rowOff>219075</xdr:rowOff>
    </xdr:to>
    <xdr:pic>
      <xdr:nvPicPr>
        <xdr:cNvPr id="202319" name="Picture 1024">
          <a:extLst>
            <a:ext uri="{FF2B5EF4-FFF2-40B4-BE49-F238E27FC236}">
              <a16:creationId xmlns:a16="http://schemas.microsoft.com/office/drawing/2014/main" id="{10124B2B-E7BD-9F33-5A25-3C23E79F2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4107775"/>
          <a:ext cx="6858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102</xdr:row>
      <xdr:rowOff>209550</xdr:rowOff>
    </xdr:from>
    <xdr:to>
      <xdr:col>0</xdr:col>
      <xdr:colOff>2038350</xdr:colOff>
      <xdr:row>103</xdr:row>
      <xdr:rowOff>323850</xdr:rowOff>
    </xdr:to>
    <xdr:pic>
      <xdr:nvPicPr>
        <xdr:cNvPr id="202321" name="Рисунок 549">
          <a:extLst>
            <a:ext uri="{FF2B5EF4-FFF2-40B4-BE49-F238E27FC236}">
              <a16:creationId xmlns:a16="http://schemas.microsoft.com/office/drawing/2014/main" id="{EA14179E-2472-0427-DACC-5109772AD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020000">
          <a:off x="76200" y="68970525"/>
          <a:ext cx="196215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438150</xdr:colOff>
      <xdr:row>104</xdr:row>
      <xdr:rowOff>495300</xdr:rowOff>
    </xdr:from>
    <xdr:to>
      <xdr:col>0</xdr:col>
      <xdr:colOff>628650</xdr:colOff>
      <xdr:row>104</xdr:row>
      <xdr:rowOff>762000</xdr:rowOff>
    </xdr:to>
    <xdr:sp macro="" textlink="">
      <xdr:nvSpPr>
        <xdr:cNvPr id="202322" name="TextBox 550">
          <a:extLst>
            <a:ext uri="{FF2B5EF4-FFF2-40B4-BE49-F238E27FC236}">
              <a16:creationId xmlns:a16="http://schemas.microsoft.com/office/drawing/2014/main" id="{C1760C5D-A959-7C65-63C8-8571CB5717EA}"/>
            </a:ext>
          </a:extLst>
        </xdr:cNvPr>
        <xdr:cNvSpPr txBox="1">
          <a:spLocks noChangeArrowheads="1"/>
        </xdr:cNvSpPr>
      </xdr:nvSpPr>
      <xdr:spPr bwMode="auto">
        <a:xfrm>
          <a:off x="438150" y="70951725"/>
          <a:ext cx="1905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919610</xdr:colOff>
      <xdr:row>103</xdr:row>
      <xdr:rowOff>77755</xdr:rowOff>
    </xdr:from>
    <xdr:ext cx="1177029" cy="329631"/>
    <xdr:sp macro="" textlink="" fLocksText="0">
      <xdr:nvSpPr>
        <xdr:cNvPr id="1549" name="TextBox 551">
          <a:extLst>
            <a:ext uri="{FF2B5EF4-FFF2-40B4-BE49-F238E27FC236}">
              <a16:creationId xmlns:a16="http://schemas.microsoft.com/office/drawing/2014/main" id="{48E00393-003C-8157-28C8-6BA7978EC452}"/>
            </a:ext>
          </a:extLst>
        </xdr:cNvPr>
        <xdr:cNvSpPr txBox="1">
          <a:spLocks noChangeArrowheads="1"/>
        </xdr:cNvSpPr>
      </xdr:nvSpPr>
      <xdr:spPr bwMode="auto">
        <a:xfrm>
          <a:off x="948185" y="69481959"/>
          <a:ext cx="1150426" cy="329631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  <xdr:txBody>
        <a:bodyPr wrap="none" lIns="20160" tIns="20160" rIns="20160" bIns="20160" anchor="t" upright="1">
          <a:spAutoFit/>
        </a:bodyPr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Calibri"/>
            </a:rPr>
            <a:t>ГРЕЧЕСКИЙ</a:t>
          </a:r>
        </a:p>
      </xdr:txBody>
    </xdr:sp>
    <xdr:clientData/>
  </xdr:oneCellAnchor>
  <xdr:twoCellAnchor>
    <xdr:from>
      <xdr:col>0</xdr:col>
      <xdr:colOff>0</xdr:colOff>
      <xdr:row>104</xdr:row>
      <xdr:rowOff>323850</xdr:rowOff>
    </xdr:from>
    <xdr:to>
      <xdr:col>0</xdr:col>
      <xdr:colOff>1971675</xdr:colOff>
      <xdr:row>105</xdr:row>
      <xdr:rowOff>285750</xdr:rowOff>
    </xdr:to>
    <xdr:pic>
      <xdr:nvPicPr>
        <xdr:cNvPr id="202324" name="Рисунок 552">
          <a:extLst>
            <a:ext uri="{FF2B5EF4-FFF2-40B4-BE49-F238E27FC236}">
              <a16:creationId xmlns:a16="http://schemas.microsoft.com/office/drawing/2014/main" id="{09BA64A3-C5CA-03B1-7F1C-495C55EA2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580000">
          <a:off x="0" y="70780275"/>
          <a:ext cx="19716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1288830</xdr:colOff>
      <xdr:row>104</xdr:row>
      <xdr:rowOff>648089</xdr:rowOff>
    </xdr:from>
    <xdr:ext cx="748694" cy="451319"/>
    <xdr:sp macro="" textlink="" fLocksText="0">
      <xdr:nvSpPr>
        <xdr:cNvPr id="1551" name="TextBox 553">
          <a:extLst>
            <a:ext uri="{FF2B5EF4-FFF2-40B4-BE49-F238E27FC236}">
              <a16:creationId xmlns:a16="http://schemas.microsoft.com/office/drawing/2014/main" id="{E6E3F78B-ED45-F780-8E91-3D6C19C68930}"/>
            </a:ext>
          </a:extLst>
        </xdr:cNvPr>
        <xdr:cNvSpPr txBox="1">
          <a:spLocks noChangeArrowheads="1"/>
        </xdr:cNvSpPr>
      </xdr:nvSpPr>
      <xdr:spPr bwMode="auto">
        <a:xfrm>
          <a:off x="1317405" y="70911098"/>
          <a:ext cx="748694" cy="415556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  <xdr:txBody>
        <a:bodyPr wrap="none" lIns="20160" tIns="20160" rIns="20160" bIns="20160" anchor="t" upright="1">
          <a:spAutoFit/>
        </a:bodyPr>
        <a:lstStyle/>
        <a:p>
          <a:pPr algn="l" rtl="0">
            <a:defRPr sz="1000"/>
          </a:pPr>
          <a:r>
            <a:rPr lang="ru-RU" sz="2400" b="0" i="0" u="none" strike="noStrike" baseline="0">
              <a:solidFill>
                <a:srgbClr val="000000"/>
              </a:solidFill>
              <a:latin typeface="Calibri"/>
            </a:rPr>
            <a:t>ЦЕПЬ</a:t>
          </a:r>
        </a:p>
      </xdr:txBody>
    </xdr:sp>
    <xdr:clientData/>
  </xdr:oneCellAnchor>
  <xdr:twoCellAnchor>
    <xdr:from>
      <xdr:col>0</xdr:col>
      <xdr:colOff>76200</xdr:colOff>
      <xdr:row>106</xdr:row>
      <xdr:rowOff>19050</xdr:rowOff>
    </xdr:from>
    <xdr:to>
      <xdr:col>1</xdr:col>
      <xdr:colOff>85725</xdr:colOff>
      <xdr:row>107</xdr:row>
      <xdr:rowOff>66675</xdr:rowOff>
    </xdr:to>
    <xdr:pic>
      <xdr:nvPicPr>
        <xdr:cNvPr id="202326" name="Рисунок 554">
          <a:extLst>
            <a:ext uri="{FF2B5EF4-FFF2-40B4-BE49-F238E27FC236}">
              <a16:creationId xmlns:a16="http://schemas.microsoft.com/office/drawing/2014/main" id="{6D1B1E81-9499-01B0-D5D0-AD0E814F1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2700000">
          <a:off x="76200" y="72170925"/>
          <a:ext cx="22479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1262859</xdr:colOff>
      <xdr:row>107</xdr:row>
      <xdr:rowOff>155511</xdr:rowOff>
    </xdr:from>
    <xdr:ext cx="936479" cy="332187"/>
    <xdr:sp macro="" textlink="" fLocksText="0">
      <xdr:nvSpPr>
        <xdr:cNvPr id="1553" name="TextBox 555">
          <a:extLst>
            <a:ext uri="{FF2B5EF4-FFF2-40B4-BE49-F238E27FC236}">
              <a16:creationId xmlns:a16="http://schemas.microsoft.com/office/drawing/2014/main" id="{18D591A1-9F8B-D42D-4BA4-A2C8606E24F2}"/>
            </a:ext>
          </a:extLst>
        </xdr:cNvPr>
        <xdr:cNvSpPr txBox="1">
          <a:spLocks noChangeArrowheads="1"/>
        </xdr:cNvSpPr>
      </xdr:nvSpPr>
      <xdr:spPr bwMode="auto">
        <a:xfrm>
          <a:off x="1300959" y="72918735"/>
          <a:ext cx="907811" cy="330201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  <xdr:txBody>
        <a:bodyPr wrap="none" lIns="20160" tIns="20160" rIns="20160" bIns="20160" anchor="t" upright="1">
          <a:spAutoFit/>
        </a:bodyPr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Calibri"/>
            </a:rPr>
            <a:t>МОДЕРН</a:t>
          </a:r>
        </a:p>
      </xdr:txBody>
    </xdr:sp>
    <xdr:clientData/>
  </xdr:oneCellAnchor>
  <xdr:twoCellAnchor>
    <xdr:from>
      <xdr:col>0</xdr:col>
      <xdr:colOff>695325</xdr:colOff>
      <xdr:row>706</xdr:row>
      <xdr:rowOff>152400</xdr:rowOff>
    </xdr:from>
    <xdr:to>
      <xdr:col>0</xdr:col>
      <xdr:colOff>1590675</xdr:colOff>
      <xdr:row>706</xdr:row>
      <xdr:rowOff>1076325</xdr:rowOff>
    </xdr:to>
    <xdr:pic>
      <xdr:nvPicPr>
        <xdr:cNvPr id="202329" name="Рисунок 559">
          <a:extLst>
            <a:ext uri="{FF2B5EF4-FFF2-40B4-BE49-F238E27FC236}">
              <a16:creationId xmlns:a16="http://schemas.microsoft.com/office/drawing/2014/main" id="{91438100-B406-74BE-B8C7-F4C793848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482022150"/>
          <a:ext cx="8953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342900</xdr:colOff>
      <xdr:row>320</xdr:row>
      <xdr:rowOff>504825</xdr:rowOff>
    </xdr:from>
    <xdr:to>
      <xdr:col>0</xdr:col>
      <xdr:colOff>1781175</xdr:colOff>
      <xdr:row>322</xdr:row>
      <xdr:rowOff>323850</xdr:rowOff>
    </xdr:to>
    <xdr:pic>
      <xdr:nvPicPr>
        <xdr:cNvPr id="202330" name="Рисунок 562">
          <a:extLst>
            <a:ext uri="{FF2B5EF4-FFF2-40B4-BE49-F238E27FC236}">
              <a16:creationId xmlns:a16="http://schemas.microsoft.com/office/drawing/2014/main" id="{0EC153E4-EEEA-3FFF-2AE6-C01C930D2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54984250"/>
          <a:ext cx="14382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628650</xdr:colOff>
      <xdr:row>148</xdr:row>
      <xdr:rowOff>476250</xdr:rowOff>
    </xdr:from>
    <xdr:to>
      <xdr:col>0</xdr:col>
      <xdr:colOff>1857375</xdr:colOff>
      <xdr:row>149</xdr:row>
      <xdr:rowOff>504825</xdr:rowOff>
    </xdr:to>
    <xdr:pic>
      <xdr:nvPicPr>
        <xdr:cNvPr id="202331" name="Picture 1024">
          <a:extLst>
            <a:ext uri="{FF2B5EF4-FFF2-40B4-BE49-F238E27FC236}">
              <a16:creationId xmlns:a16="http://schemas.microsoft.com/office/drawing/2014/main" id="{1917ACB0-875D-4858-CCF5-A6ACB27AA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105746550"/>
          <a:ext cx="1228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409575</xdr:colOff>
      <xdr:row>225</xdr:row>
      <xdr:rowOff>76200</xdr:rowOff>
    </xdr:from>
    <xdr:to>
      <xdr:col>0</xdr:col>
      <xdr:colOff>1895475</xdr:colOff>
      <xdr:row>225</xdr:row>
      <xdr:rowOff>1114425</xdr:rowOff>
    </xdr:to>
    <xdr:pic>
      <xdr:nvPicPr>
        <xdr:cNvPr id="202332" name="Picture 1024">
          <a:extLst>
            <a:ext uri="{FF2B5EF4-FFF2-40B4-BE49-F238E27FC236}">
              <a16:creationId xmlns:a16="http://schemas.microsoft.com/office/drawing/2014/main" id="{06BF16CD-53B3-463D-E98F-2DFC72AB6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172278675"/>
          <a:ext cx="1485900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419100</xdr:colOff>
      <xdr:row>386</xdr:row>
      <xdr:rowOff>66675</xdr:rowOff>
    </xdr:from>
    <xdr:to>
      <xdr:col>0</xdr:col>
      <xdr:colOff>1971675</xdr:colOff>
      <xdr:row>386</xdr:row>
      <xdr:rowOff>1295400</xdr:rowOff>
    </xdr:to>
    <xdr:pic>
      <xdr:nvPicPr>
        <xdr:cNvPr id="202333" name="Picture 11890">
          <a:extLst>
            <a:ext uri="{FF2B5EF4-FFF2-40B4-BE49-F238E27FC236}">
              <a16:creationId xmlns:a16="http://schemas.microsoft.com/office/drawing/2014/main" id="{1CC6EA8D-95E0-D958-790A-135208041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06952650"/>
          <a:ext cx="15525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214</xdr:row>
      <xdr:rowOff>438150</xdr:rowOff>
    </xdr:from>
    <xdr:to>
      <xdr:col>0</xdr:col>
      <xdr:colOff>2143125</xdr:colOff>
      <xdr:row>216</xdr:row>
      <xdr:rowOff>428625</xdr:rowOff>
    </xdr:to>
    <xdr:pic>
      <xdr:nvPicPr>
        <xdr:cNvPr id="202334" name="Рисунок 544" descr="0a7ef11d15aa7101affd6acfb32998b0_s800x0.png">
          <a:extLst>
            <a:ext uri="{FF2B5EF4-FFF2-40B4-BE49-F238E27FC236}">
              <a16:creationId xmlns:a16="http://schemas.microsoft.com/office/drawing/2014/main" id="{19190D46-E0F9-9158-EA18-76E6E4619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65030150"/>
          <a:ext cx="1971675" cy="1609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122</xdr:row>
      <xdr:rowOff>114300</xdr:rowOff>
    </xdr:from>
    <xdr:to>
      <xdr:col>0</xdr:col>
      <xdr:colOff>1847850</xdr:colOff>
      <xdr:row>122</xdr:row>
      <xdr:rowOff>1695450</xdr:rowOff>
    </xdr:to>
    <xdr:pic>
      <xdr:nvPicPr>
        <xdr:cNvPr id="202336" name="Picture 1024" descr="Ручка оконная ">
          <a:extLst>
            <a:ext uri="{FF2B5EF4-FFF2-40B4-BE49-F238E27FC236}">
              <a16:creationId xmlns:a16="http://schemas.microsoft.com/office/drawing/2014/main" id="{205C1B76-B385-87C8-2932-C20EB00F6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86782275"/>
          <a:ext cx="1571625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385666</xdr:colOff>
      <xdr:row>128</xdr:row>
      <xdr:rowOff>257953</xdr:rowOff>
    </xdr:from>
    <xdr:to>
      <xdr:col>0</xdr:col>
      <xdr:colOff>1671735</xdr:colOff>
      <xdr:row>128</xdr:row>
      <xdr:rowOff>1551288</xdr:rowOff>
    </xdr:to>
    <xdr:pic>
      <xdr:nvPicPr>
        <xdr:cNvPr id="202337" name="Picture 1026" descr="Ручка оконная с ключом, белая (SWH35.8)">
          <a:extLst>
            <a:ext uri="{FF2B5EF4-FFF2-40B4-BE49-F238E27FC236}">
              <a16:creationId xmlns:a16="http://schemas.microsoft.com/office/drawing/2014/main" id="{137192B8-9546-2C9F-FBE3-5D7C3DE41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666" y="87790759"/>
          <a:ext cx="1286069" cy="1293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619902</xdr:colOff>
      <xdr:row>419</xdr:row>
      <xdr:rowOff>853750</xdr:rowOff>
    </xdr:from>
    <xdr:to>
      <xdr:col>0</xdr:col>
      <xdr:colOff>1915302</xdr:colOff>
      <xdr:row>420</xdr:row>
      <xdr:rowOff>553228</xdr:rowOff>
    </xdr:to>
    <xdr:pic>
      <xdr:nvPicPr>
        <xdr:cNvPr id="202338" name="Picture 1024" descr="Цилиндровый механизм (Z400/100) Z4000Key100(30+10+60) CP хром ">
          <a:extLst>
            <a:ext uri="{FF2B5EF4-FFF2-40B4-BE49-F238E27FC236}">
              <a16:creationId xmlns:a16="http://schemas.microsoft.com/office/drawing/2014/main" id="{8A9C7FD2-A6C4-1BE6-3EE3-7C0050847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902" y="352015230"/>
          <a:ext cx="1295400" cy="1040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586</xdr:row>
      <xdr:rowOff>152400</xdr:rowOff>
    </xdr:from>
    <xdr:to>
      <xdr:col>0</xdr:col>
      <xdr:colOff>1771650</xdr:colOff>
      <xdr:row>588</xdr:row>
      <xdr:rowOff>285750</xdr:rowOff>
    </xdr:to>
    <xdr:pic>
      <xdr:nvPicPr>
        <xdr:cNvPr id="202339" name="Picture 2048" descr="https://www.metallist.org/imagecache/orig/04/skoba-stroitelnaya-ssk-10-300-80.png">
          <a:extLst>
            <a:ext uri="{FF2B5EF4-FFF2-40B4-BE49-F238E27FC236}">
              <a16:creationId xmlns:a16="http://schemas.microsoft.com/office/drawing/2014/main" id="{3FD3452C-9243-FABB-5D54-DC67DCBF4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460743300"/>
          <a:ext cx="14382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694</xdr:row>
      <xdr:rowOff>57150</xdr:rowOff>
    </xdr:from>
    <xdr:to>
      <xdr:col>0</xdr:col>
      <xdr:colOff>1609725</xdr:colOff>
      <xdr:row>694</xdr:row>
      <xdr:rowOff>847725</xdr:rowOff>
    </xdr:to>
    <xdr:pic>
      <xdr:nvPicPr>
        <xdr:cNvPr id="202340" name="Picture 2594" descr="https://www.metallist.org/imagecache/orig/03/20157756.png">
          <a:extLst>
            <a:ext uri="{FF2B5EF4-FFF2-40B4-BE49-F238E27FC236}">
              <a16:creationId xmlns:a16="http://schemas.microsoft.com/office/drawing/2014/main" id="{3255E8F5-C6CA-E9E8-3918-C51688832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69334850"/>
          <a:ext cx="1190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695</xdr:row>
      <xdr:rowOff>76200</xdr:rowOff>
    </xdr:from>
    <xdr:to>
      <xdr:col>0</xdr:col>
      <xdr:colOff>1828800</xdr:colOff>
      <xdr:row>695</xdr:row>
      <xdr:rowOff>866775</xdr:rowOff>
    </xdr:to>
    <xdr:pic>
      <xdr:nvPicPr>
        <xdr:cNvPr id="202341" name="Picture 2595" descr="https://www.metallist.org/imagecache/orig/03/20157757.png">
          <a:extLst>
            <a:ext uri="{FF2B5EF4-FFF2-40B4-BE49-F238E27FC236}">
              <a16:creationId xmlns:a16="http://schemas.microsoft.com/office/drawing/2014/main" id="{31D9EFCD-AA2C-EEF8-ECE0-730FE85E3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470268300"/>
          <a:ext cx="15525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466725</xdr:colOff>
      <xdr:row>696</xdr:row>
      <xdr:rowOff>180976</xdr:rowOff>
    </xdr:from>
    <xdr:to>
      <xdr:col>0</xdr:col>
      <xdr:colOff>1146888</xdr:colOff>
      <xdr:row>696</xdr:row>
      <xdr:rowOff>853582</xdr:rowOff>
    </xdr:to>
    <xdr:pic>
      <xdr:nvPicPr>
        <xdr:cNvPr id="202342" name="Picture 2596" descr="ПЛАСТИНА КРЕПЕЖНАЯ ПК48*48*1,2">
          <a:extLst>
            <a:ext uri="{FF2B5EF4-FFF2-40B4-BE49-F238E27FC236}">
              <a16:creationId xmlns:a16="http://schemas.microsoft.com/office/drawing/2014/main" id="{5D9ABAEB-CFD3-2D5E-297C-5B6CBBFCC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463270925"/>
          <a:ext cx="680163" cy="6726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133</xdr:row>
      <xdr:rowOff>38100</xdr:rowOff>
    </xdr:from>
    <xdr:to>
      <xdr:col>0</xdr:col>
      <xdr:colOff>1838325</xdr:colOff>
      <xdr:row>133</xdr:row>
      <xdr:rowOff>1438275</xdr:rowOff>
    </xdr:to>
    <xdr:pic>
      <xdr:nvPicPr>
        <xdr:cNvPr id="202343" name="Picture 1024" descr="https://www.metallist.org/imagecache/orig/14/kreplenie-moskitnoy-setki-belaya_1.jpg">
          <a:extLst>
            <a:ext uri="{FF2B5EF4-FFF2-40B4-BE49-F238E27FC236}">
              <a16:creationId xmlns:a16="http://schemas.microsoft.com/office/drawing/2014/main" id="{0A92A216-334C-6849-6480-2172C3A8C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0773250"/>
          <a:ext cx="1781175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438150</xdr:colOff>
      <xdr:row>134</xdr:row>
      <xdr:rowOff>133350</xdr:rowOff>
    </xdr:from>
    <xdr:to>
      <xdr:col>0</xdr:col>
      <xdr:colOff>1743075</xdr:colOff>
      <xdr:row>134</xdr:row>
      <xdr:rowOff>1076325</xdr:rowOff>
    </xdr:to>
    <xdr:pic>
      <xdr:nvPicPr>
        <xdr:cNvPr id="202344" name="Picture 1025" descr="https://www.metallist.org/imagecache/orig/02/10302.png">
          <a:extLst>
            <a:ext uri="{FF2B5EF4-FFF2-40B4-BE49-F238E27FC236}">
              <a16:creationId xmlns:a16="http://schemas.microsoft.com/office/drawing/2014/main" id="{642A90F1-19A6-32D4-3D01-C7FD3CF46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92487750"/>
          <a:ext cx="1304925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647700</xdr:colOff>
      <xdr:row>135</xdr:row>
      <xdr:rowOff>171450</xdr:rowOff>
    </xdr:from>
    <xdr:to>
      <xdr:col>0</xdr:col>
      <xdr:colOff>1504950</xdr:colOff>
      <xdr:row>135</xdr:row>
      <xdr:rowOff>981075</xdr:rowOff>
    </xdr:to>
    <xdr:pic>
      <xdr:nvPicPr>
        <xdr:cNvPr id="202345" name="Picture 1026" descr="https://www.metallist.org/imagecache/orig/02/10301.png">
          <a:extLst>
            <a:ext uri="{FF2B5EF4-FFF2-40B4-BE49-F238E27FC236}">
              <a16:creationId xmlns:a16="http://schemas.microsoft.com/office/drawing/2014/main" id="{3148801B-07E8-9236-F766-DBC9E21AB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93754575"/>
          <a:ext cx="8572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466725</xdr:colOff>
      <xdr:row>137</xdr:row>
      <xdr:rowOff>123825</xdr:rowOff>
    </xdr:from>
    <xdr:to>
      <xdr:col>0</xdr:col>
      <xdr:colOff>1514475</xdr:colOff>
      <xdr:row>137</xdr:row>
      <xdr:rowOff>990600</xdr:rowOff>
    </xdr:to>
    <xdr:pic>
      <xdr:nvPicPr>
        <xdr:cNvPr id="202346" name="Picture 1027" descr="https://www.metallist.org/imagecache/orig/16/ruchka-balkonnaya-belaya_1.jpg">
          <a:extLst>
            <a:ext uri="{FF2B5EF4-FFF2-40B4-BE49-F238E27FC236}">
              <a16:creationId xmlns:a16="http://schemas.microsoft.com/office/drawing/2014/main" id="{E8A558DD-CE9E-A8D9-31F6-67C6D25AF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94869000"/>
          <a:ext cx="1047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666750</xdr:colOff>
      <xdr:row>138</xdr:row>
      <xdr:rowOff>76200</xdr:rowOff>
    </xdr:from>
    <xdr:to>
      <xdr:col>0</xdr:col>
      <xdr:colOff>1695450</xdr:colOff>
      <xdr:row>138</xdr:row>
      <xdr:rowOff>990600</xdr:rowOff>
    </xdr:to>
    <xdr:pic>
      <xdr:nvPicPr>
        <xdr:cNvPr id="202347" name="Picture 1583" descr="https://www.metallist.org/imagecache/orig/09/ruchka-balkonnaya-2-polimer.jpg">
          <a:extLst>
            <a:ext uri="{FF2B5EF4-FFF2-40B4-BE49-F238E27FC236}">
              <a16:creationId xmlns:a16="http://schemas.microsoft.com/office/drawing/2014/main" id="{CDA65D4F-E28F-76E9-81BF-F578A8D2A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95850075"/>
          <a:ext cx="10287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5444607</xdr:colOff>
      <xdr:row>59</xdr:row>
      <xdr:rowOff>1294621</xdr:rowOff>
    </xdr:from>
    <xdr:ext cx="2281978" cy="796989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AED18AD4-8FC0-CD25-3F22-F1A54055A4D2}"/>
            </a:ext>
          </a:extLst>
        </xdr:cNvPr>
        <xdr:cNvSpPr txBox="1"/>
      </xdr:nvSpPr>
      <xdr:spPr>
        <a:xfrm>
          <a:off x="7680066" y="38655948"/>
          <a:ext cx="2281978" cy="7969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600">
              <a:solidFill>
                <a:srgbClr val="FF0000"/>
              </a:solidFill>
            </a:rPr>
            <a:t>РАСПРОДАЖА ПО СТАРЫМ ЦЕНАМ</a:t>
          </a:r>
        </a:p>
      </xdr:txBody>
    </xdr:sp>
    <xdr:clientData/>
  </xdr:oneCellAnchor>
  <xdr:twoCellAnchor editAs="oneCell">
    <xdr:from>
      <xdr:col>0</xdr:col>
      <xdr:colOff>361950</xdr:colOff>
      <xdr:row>118</xdr:row>
      <xdr:rowOff>57150</xdr:rowOff>
    </xdr:from>
    <xdr:to>
      <xdr:col>0</xdr:col>
      <xdr:colOff>1724025</xdr:colOff>
      <xdr:row>118</xdr:row>
      <xdr:rowOff>1219200</xdr:rowOff>
    </xdr:to>
    <xdr:pic>
      <xdr:nvPicPr>
        <xdr:cNvPr id="202350" name="Picture 1024" descr="https://www.metallist.org/imagecache/orig/16/ruchka-zavertki-vreznoy-r2-plastmassa_1.jpg">
          <a:extLst>
            <a:ext uri="{FF2B5EF4-FFF2-40B4-BE49-F238E27FC236}">
              <a16:creationId xmlns:a16="http://schemas.microsoft.com/office/drawing/2014/main" id="{D9EBED67-163B-A214-3435-3640ED629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83038950"/>
          <a:ext cx="136207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495301</xdr:colOff>
      <xdr:row>177</xdr:row>
      <xdr:rowOff>247650</xdr:rowOff>
    </xdr:from>
    <xdr:to>
      <xdr:col>0</xdr:col>
      <xdr:colOff>1846685</xdr:colOff>
      <xdr:row>178</xdr:row>
      <xdr:rowOff>600198</xdr:rowOff>
    </xdr:to>
    <xdr:pic>
      <xdr:nvPicPr>
        <xdr:cNvPr id="202351" name="Picture 1024" descr="https://www.metallist.org/imagecache/orig/13/zf1-belaya.jpg">
          <a:extLst>
            <a:ext uri="{FF2B5EF4-FFF2-40B4-BE49-F238E27FC236}">
              <a16:creationId xmlns:a16="http://schemas.microsoft.com/office/drawing/2014/main" id="{43CEAD3D-75B0-40D5-6DCF-43FDD01EC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1" y="125666630"/>
          <a:ext cx="1351384" cy="1188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279</xdr:row>
      <xdr:rowOff>247651</xdr:rowOff>
    </xdr:from>
    <xdr:to>
      <xdr:col>0</xdr:col>
      <xdr:colOff>1652296</xdr:colOff>
      <xdr:row>279</xdr:row>
      <xdr:rowOff>1275930</xdr:rowOff>
    </xdr:to>
    <xdr:pic>
      <xdr:nvPicPr>
        <xdr:cNvPr id="202352" name="Рисунок 561" descr="rl-115-1-bronza.jpg">
          <a:extLst>
            <a:ext uri="{FF2B5EF4-FFF2-40B4-BE49-F238E27FC236}">
              <a16:creationId xmlns:a16="http://schemas.microsoft.com/office/drawing/2014/main" id="{4A2257CF-21DB-9C30-BAB8-9858C8B26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14871171"/>
          <a:ext cx="1499896" cy="1028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249206</xdr:colOff>
      <xdr:row>280</xdr:row>
      <xdr:rowOff>180975</xdr:rowOff>
    </xdr:from>
    <xdr:to>
      <xdr:col>0</xdr:col>
      <xdr:colOff>1788368</xdr:colOff>
      <xdr:row>280</xdr:row>
      <xdr:rowOff>1268864</xdr:rowOff>
    </xdr:to>
    <xdr:pic>
      <xdr:nvPicPr>
        <xdr:cNvPr id="202355" name="Рисунок 565" descr="rl-145-3-bronza.jpg">
          <a:extLst>
            <a:ext uri="{FF2B5EF4-FFF2-40B4-BE49-F238E27FC236}">
              <a16:creationId xmlns:a16="http://schemas.microsoft.com/office/drawing/2014/main" id="{9F99F328-C7DE-366D-063E-60E10CC22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206" y="216301281"/>
          <a:ext cx="1539162" cy="1087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400050</xdr:colOff>
      <xdr:row>301</xdr:row>
      <xdr:rowOff>123825</xdr:rowOff>
    </xdr:from>
    <xdr:to>
      <xdr:col>0</xdr:col>
      <xdr:colOff>1914525</xdr:colOff>
      <xdr:row>304</xdr:row>
      <xdr:rowOff>123825</xdr:rowOff>
    </xdr:to>
    <xdr:pic>
      <xdr:nvPicPr>
        <xdr:cNvPr id="202356" name="Рисунок 566" descr="334a85a8_0e03_11e2_9654_00e081b8556f_19ac2413_28d1_11eb_8212_001e67d60b07.jpg">
          <a:extLst>
            <a:ext uri="{FF2B5EF4-FFF2-40B4-BE49-F238E27FC236}">
              <a16:creationId xmlns:a16="http://schemas.microsoft.com/office/drawing/2014/main" id="{83F3F158-AC05-FB05-29D2-20AFBA6D7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237705900"/>
          <a:ext cx="1514475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171450</xdr:colOff>
      <xdr:row>506</xdr:row>
      <xdr:rowOff>171450</xdr:rowOff>
    </xdr:from>
    <xdr:to>
      <xdr:col>0</xdr:col>
      <xdr:colOff>2085975</xdr:colOff>
      <xdr:row>509</xdr:row>
      <xdr:rowOff>400050</xdr:rowOff>
    </xdr:to>
    <xdr:pic>
      <xdr:nvPicPr>
        <xdr:cNvPr id="202357" name="Имя " descr="Descr ">
          <a:extLst>
            <a:ext uri="{FF2B5EF4-FFF2-40B4-BE49-F238E27FC236}">
              <a16:creationId xmlns:a16="http://schemas.microsoft.com/office/drawing/2014/main" id="{F21DB72E-984C-1D91-BC2C-2C16F09DA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406222200"/>
          <a:ext cx="1914525" cy="2114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400050</xdr:colOff>
      <xdr:row>16</xdr:row>
      <xdr:rowOff>190500</xdr:rowOff>
    </xdr:from>
    <xdr:to>
      <xdr:col>0</xdr:col>
      <xdr:colOff>1971675</xdr:colOff>
      <xdr:row>18</xdr:row>
      <xdr:rowOff>590550</xdr:rowOff>
    </xdr:to>
    <xdr:pic>
      <xdr:nvPicPr>
        <xdr:cNvPr id="202358" name="Picture 1024" descr="https://www.metallist.org/imagecache/orig/10/pn1-70-bez-pokr-levaya-0000000000607.jpg">
          <a:extLst>
            <a:ext uri="{FF2B5EF4-FFF2-40B4-BE49-F238E27FC236}">
              <a16:creationId xmlns:a16="http://schemas.microsoft.com/office/drawing/2014/main" id="{69752AA8-F892-B7C4-91FE-5FE8254F6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8677275"/>
          <a:ext cx="1571625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504825</xdr:colOff>
      <xdr:row>19</xdr:row>
      <xdr:rowOff>247650</xdr:rowOff>
    </xdr:from>
    <xdr:to>
      <xdr:col>0</xdr:col>
      <xdr:colOff>1819275</xdr:colOff>
      <xdr:row>21</xdr:row>
      <xdr:rowOff>590550</xdr:rowOff>
    </xdr:to>
    <xdr:pic>
      <xdr:nvPicPr>
        <xdr:cNvPr id="202359" name="Picture 1025" descr="https://www.metallist.org/imagecache/orig/22/pn1-85-belaya.jpg">
          <a:extLst>
            <a:ext uri="{FF2B5EF4-FFF2-40B4-BE49-F238E27FC236}">
              <a16:creationId xmlns:a16="http://schemas.microsoft.com/office/drawing/2014/main" id="{EEC7AE19-B9C2-B8AF-A5F9-E22608E3B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0734675"/>
          <a:ext cx="1314450" cy="171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581025</xdr:colOff>
      <xdr:row>28</xdr:row>
      <xdr:rowOff>47625</xdr:rowOff>
    </xdr:from>
    <xdr:to>
      <xdr:col>0</xdr:col>
      <xdr:colOff>1800225</xdr:colOff>
      <xdr:row>29</xdr:row>
      <xdr:rowOff>876300</xdr:rowOff>
    </xdr:to>
    <xdr:pic>
      <xdr:nvPicPr>
        <xdr:cNvPr id="202360" name="Picture 1581" descr="https://www.metallist.org/imagecache/orig/23/pn5-100-polimer-cherniy.jpg">
          <a:extLst>
            <a:ext uri="{FF2B5EF4-FFF2-40B4-BE49-F238E27FC236}">
              <a16:creationId xmlns:a16="http://schemas.microsoft.com/office/drawing/2014/main" id="{D0431CE3-91C5-676A-CF3E-30296E26A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6563975"/>
          <a:ext cx="1219200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80049</xdr:colOff>
      <xdr:row>28</xdr:row>
      <xdr:rowOff>130356</xdr:rowOff>
    </xdr:from>
    <xdr:ext cx="184731" cy="280205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FCA15A13-8AC9-7468-2095-FC30D2C9A137}"/>
            </a:ext>
          </a:extLst>
        </xdr:cNvPr>
        <xdr:cNvSpPr txBox="1"/>
      </xdr:nvSpPr>
      <xdr:spPr>
        <a:xfrm>
          <a:off x="89574" y="17709035"/>
          <a:ext cx="18473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 editAs="oneCell">
    <xdr:from>
      <xdr:col>0</xdr:col>
      <xdr:colOff>528151</xdr:colOff>
      <xdr:row>483</xdr:row>
      <xdr:rowOff>441649</xdr:rowOff>
    </xdr:from>
    <xdr:to>
      <xdr:col>0</xdr:col>
      <xdr:colOff>1833076</xdr:colOff>
      <xdr:row>485</xdr:row>
      <xdr:rowOff>446120</xdr:rowOff>
    </xdr:to>
    <xdr:pic>
      <xdr:nvPicPr>
        <xdr:cNvPr id="202362" name="Рисунок 565" descr="113_071_1.jpg">
          <a:extLst>
            <a:ext uri="{FF2B5EF4-FFF2-40B4-BE49-F238E27FC236}">
              <a16:creationId xmlns:a16="http://schemas.microsoft.com/office/drawing/2014/main" id="{4061AFD5-6B02-67E0-D989-F89E80EA4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151" y="388770067"/>
          <a:ext cx="1304925" cy="1306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466725</xdr:colOff>
      <xdr:row>488</xdr:row>
      <xdr:rowOff>66675</xdr:rowOff>
    </xdr:from>
    <xdr:to>
      <xdr:col>0</xdr:col>
      <xdr:colOff>1885950</xdr:colOff>
      <xdr:row>488</xdr:row>
      <xdr:rowOff>1476375</xdr:rowOff>
    </xdr:to>
    <xdr:pic>
      <xdr:nvPicPr>
        <xdr:cNvPr id="202363" name="Picture 1024" descr="Замок навесной SOLLER №50 ">
          <a:extLst>
            <a:ext uri="{FF2B5EF4-FFF2-40B4-BE49-F238E27FC236}">
              <a16:creationId xmlns:a16="http://schemas.microsoft.com/office/drawing/2014/main" id="{5C10A59D-312E-C622-EF40-C817A0715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88486650"/>
          <a:ext cx="141922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447675</xdr:colOff>
      <xdr:row>489</xdr:row>
      <xdr:rowOff>209550</xdr:rowOff>
    </xdr:from>
    <xdr:to>
      <xdr:col>0</xdr:col>
      <xdr:colOff>1628775</xdr:colOff>
      <xdr:row>489</xdr:row>
      <xdr:rowOff>1504950</xdr:rowOff>
    </xdr:to>
    <xdr:pic>
      <xdr:nvPicPr>
        <xdr:cNvPr id="202364" name="Picture 1025" descr="Замок навесной SOLLER №50 усиленный">
          <a:extLst>
            <a:ext uri="{FF2B5EF4-FFF2-40B4-BE49-F238E27FC236}">
              <a16:creationId xmlns:a16="http://schemas.microsoft.com/office/drawing/2014/main" id="{BDFC9465-50AA-8316-F8F6-B7CE2BC95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90248775"/>
          <a:ext cx="11811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447675</xdr:colOff>
      <xdr:row>490</xdr:row>
      <xdr:rowOff>152400</xdr:rowOff>
    </xdr:from>
    <xdr:to>
      <xdr:col>0</xdr:col>
      <xdr:colOff>1590675</xdr:colOff>
      <xdr:row>490</xdr:row>
      <xdr:rowOff>1285875</xdr:rowOff>
    </xdr:to>
    <xdr:pic>
      <xdr:nvPicPr>
        <xdr:cNvPr id="202365" name="Picture 1581" descr="Замок навесной SOLLER №60 ">
          <a:extLst>
            <a:ext uri="{FF2B5EF4-FFF2-40B4-BE49-F238E27FC236}">
              <a16:creationId xmlns:a16="http://schemas.microsoft.com/office/drawing/2014/main" id="{CD8E1E11-21FF-CBDB-3A14-1E55E3B7D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91734675"/>
          <a:ext cx="11430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495</xdr:row>
      <xdr:rowOff>95250</xdr:rowOff>
    </xdr:from>
    <xdr:to>
      <xdr:col>0</xdr:col>
      <xdr:colOff>1885950</xdr:colOff>
      <xdr:row>495</xdr:row>
      <xdr:rowOff>1495425</xdr:rowOff>
    </xdr:to>
    <xdr:pic>
      <xdr:nvPicPr>
        <xdr:cNvPr id="202366" name="Picture 1582" descr="Замок навесной SOLLER №80 усиленный">
          <a:extLst>
            <a:ext uri="{FF2B5EF4-FFF2-40B4-BE49-F238E27FC236}">
              <a16:creationId xmlns:a16="http://schemas.microsoft.com/office/drawing/2014/main" id="{FBDDDDB0-BFB2-9FE1-F293-D63E2A3C0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99154650"/>
          <a:ext cx="140970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494</xdr:row>
      <xdr:rowOff>133350</xdr:rowOff>
    </xdr:from>
    <xdr:to>
      <xdr:col>0</xdr:col>
      <xdr:colOff>1781175</xdr:colOff>
      <xdr:row>494</xdr:row>
      <xdr:rowOff>1571625</xdr:rowOff>
    </xdr:to>
    <xdr:pic>
      <xdr:nvPicPr>
        <xdr:cNvPr id="202367" name="Picture 1583" descr="Замок навесной SOLLER №80 ">
          <a:extLst>
            <a:ext uri="{FF2B5EF4-FFF2-40B4-BE49-F238E27FC236}">
              <a16:creationId xmlns:a16="http://schemas.microsoft.com/office/drawing/2014/main" id="{30339178-B652-7CA9-D64D-E70A0CE61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97602075"/>
          <a:ext cx="125730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542925</xdr:colOff>
      <xdr:row>121</xdr:row>
      <xdr:rowOff>219075</xdr:rowOff>
    </xdr:from>
    <xdr:to>
      <xdr:col>0</xdr:col>
      <xdr:colOff>1762125</xdr:colOff>
      <xdr:row>121</xdr:row>
      <xdr:rowOff>1457325</xdr:rowOff>
    </xdr:to>
    <xdr:pic>
      <xdr:nvPicPr>
        <xdr:cNvPr id="202368" name="Рисунок 1" descr="Ручка пласт. для пластиковых окон, белая">
          <a:extLst>
            <a:ext uri="{FF2B5EF4-FFF2-40B4-BE49-F238E27FC236}">
              <a16:creationId xmlns:a16="http://schemas.microsoft.com/office/drawing/2014/main" id="{211B10B9-4C13-C8A7-568F-3D2B9BB23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85277325"/>
          <a:ext cx="1219200" cy="1238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466725</xdr:colOff>
      <xdr:row>480</xdr:row>
      <xdr:rowOff>171450</xdr:rowOff>
    </xdr:from>
    <xdr:to>
      <xdr:col>0</xdr:col>
      <xdr:colOff>1619250</xdr:colOff>
      <xdr:row>480</xdr:row>
      <xdr:rowOff>1352550</xdr:rowOff>
    </xdr:to>
    <xdr:pic>
      <xdr:nvPicPr>
        <xdr:cNvPr id="202369" name="Рисунок 1" descr="АЛЛЮР ВС1Ч-350 d8мм полимер 5кл. Замок навесной (72,6!!!)">
          <a:extLst>
            <a:ext uri="{FF2B5EF4-FFF2-40B4-BE49-F238E27FC236}">
              <a16:creationId xmlns:a16="http://schemas.microsoft.com/office/drawing/2014/main" id="{58C3A8E0-C13D-803C-EF8C-C3A7AF72A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380666625"/>
          <a:ext cx="1152525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476</xdr:row>
      <xdr:rowOff>152400</xdr:rowOff>
    </xdr:from>
    <xdr:to>
      <xdr:col>0</xdr:col>
      <xdr:colOff>2019300</xdr:colOff>
      <xdr:row>476</xdr:row>
      <xdr:rowOff>1590675</xdr:rowOff>
    </xdr:to>
    <xdr:pic>
      <xdr:nvPicPr>
        <xdr:cNvPr id="202370" name="Рисунок 2" descr="АЛЛЮР CS-170 LL Замок накладной (10)">
          <a:extLst>
            <a:ext uri="{FF2B5EF4-FFF2-40B4-BE49-F238E27FC236}">
              <a16:creationId xmlns:a16="http://schemas.microsoft.com/office/drawing/2014/main" id="{ED6F2C34-7961-944A-7031-74D49C7E8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75704100"/>
          <a:ext cx="190500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200025</xdr:colOff>
      <xdr:row>474</xdr:row>
      <xdr:rowOff>28575</xdr:rowOff>
    </xdr:from>
    <xdr:to>
      <xdr:col>0</xdr:col>
      <xdr:colOff>2000250</xdr:colOff>
      <xdr:row>475</xdr:row>
      <xdr:rowOff>9526</xdr:rowOff>
    </xdr:to>
    <xdr:pic>
      <xdr:nvPicPr>
        <xdr:cNvPr id="202371" name="Рисунок 1" descr="АЛЛЮР ЗН1-2-3 (+) (Ф ПЛЮС) Замок накладной НОВИНКА (20)">
          <a:extLst>
            <a:ext uri="{FF2B5EF4-FFF2-40B4-BE49-F238E27FC236}">
              <a16:creationId xmlns:a16="http://schemas.microsoft.com/office/drawing/2014/main" id="{8A92AE81-DDF4-C037-DF1F-88B8525C3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373694325"/>
          <a:ext cx="18002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495301</xdr:colOff>
      <xdr:row>448</xdr:row>
      <xdr:rowOff>103083</xdr:rowOff>
    </xdr:from>
    <xdr:to>
      <xdr:col>0</xdr:col>
      <xdr:colOff>1652297</xdr:colOff>
      <xdr:row>448</xdr:row>
      <xdr:rowOff>1304924</xdr:rowOff>
    </xdr:to>
    <xdr:pic>
      <xdr:nvPicPr>
        <xdr:cNvPr id="202372" name="Рисунок 1" descr="Ижевск ЗВ 8-6А-1 трехригельный без/упак. Замок врезной б/руч (40)">
          <a:extLst>
            <a:ext uri="{FF2B5EF4-FFF2-40B4-BE49-F238E27FC236}">
              <a16:creationId xmlns:a16="http://schemas.microsoft.com/office/drawing/2014/main" id="{5D414A92-26BF-CF66-09AB-976105D3F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1" y="363860889"/>
          <a:ext cx="1156996" cy="1201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457200</xdr:colOff>
      <xdr:row>452</xdr:row>
      <xdr:rowOff>76201</xdr:rowOff>
    </xdr:from>
    <xdr:to>
      <xdr:col>0</xdr:col>
      <xdr:colOff>1555102</xdr:colOff>
      <xdr:row>452</xdr:row>
      <xdr:rowOff>1150577</xdr:rowOff>
    </xdr:to>
    <xdr:pic>
      <xdr:nvPicPr>
        <xdr:cNvPr id="202373" name="Рисунок 2" descr="Гардиан 30.01 4кл б/о без/накл Замок врезной б/руч (20)">
          <a:extLst>
            <a:ext uri="{FF2B5EF4-FFF2-40B4-BE49-F238E27FC236}">
              <a16:creationId xmlns:a16="http://schemas.microsoft.com/office/drawing/2014/main" id="{FA0457A0-AD55-D164-B52D-9FC3339E6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342606864"/>
          <a:ext cx="1097902" cy="10743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685800</xdr:colOff>
      <xdr:row>557</xdr:row>
      <xdr:rowOff>95250</xdr:rowOff>
    </xdr:from>
    <xdr:to>
      <xdr:col>0</xdr:col>
      <xdr:colOff>1704975</xdr:colOff>
      <xdr:row>557</xdr:row>
      <xdr:rowOff>1057275</xdr:rowOff>
    </xdr:to>
    <xdr:pic>
      <xdr:nvPicPr>
        <xdr:cNvPr id="202374" name="Рисунок 3" descr="Накладка для сув/м Гардиан ГХ 21 хром.со шторкой (250,10!!!)">
          <a:extLst>
            <a:ext uri="{FF2B5EF4-FFF2-40B4-BE49-F238E27FC236}">
              <a16:creationId xmlns:a16="http://schemas.microsoft.com/office/drawing/2014/main" id="{B70D62DA-57E5-9217-1B23-973AAAC79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436302150"/>
          <a:ext cx="10191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514350</xdr:colOff>
      <xdr:row>559</xdr:row>
      <xdr:rowOff>47625</xdr:rowOff>
    </xdr:from>
    <xdr:to>
      <xdr:col>0</xdr:col>
      <xdr:colOff>1790700</xdr:colOff>
      <xdr:row>559</xdr:row>
      <xdr:rowOff>866775</xdr:rowOff>
    </xdr:to>
    <xdr:pic>
      <xdr:nvPicPr>
        <xdr:cNvPr id="202375" name="Рисунок 4" descr="Ответная планка Гардиан 10.01,12.01 (250,10)">
          <a:extLst>
            <a:ext uri="{FF2B5EF4-FFF2-40B4-BE49-F238E27FC236}">
              <a16:creationId xmlns:a16="http://schemas.microsoft.com/office/drawing/2014/main" id="{1744C33E-29E6-79D4-3720-6B3E0618E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38578625"/>
          <a:ext cx="12763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728955</xdr:colOff>
      <xdr:row>512</xdr:row>
      <xdr:rowOff>156482</xdr:rowOff>
    </xdr:from>
    <xdr:to>
      <xdr:col>0</xdr:col>
      <xdr:colOff>1852941</xdr:colOff>
      <xdr:row>514</xdr:row>
      <xdr:rowOff>291581</xdr:rowOff>
    </xdr:to>
    <xdr:pic>
      <xdr:nvPicPr>
        <xdr:cNvPr id="202376" name="Рисунок 5" descr="Замок навесной SOLLER ВС-60-ЗД (60 мм) с защищённой дужкой">
          <a:extLst>
            <a:ext uri="{FF2B5EF4-FFF2-40B4-BE49-F238E27FC236}">
              <a16:creationId xmlns:a16="http://schemas.microsoft.com/office/drawing/2014/main" id="{341B9D18-FB6B-2E57-BFD7-E8F9DF4FB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55" y="402480819"/>
          <a:ext cx="1123986" cy="1165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971550</xdr:colOff>
      <xdr:row>503</xdr:row>
      <xdr:rowOff>0</xdr:rowOff>
    </xdr:from>
    <xdr:to>
      <xdr:col>0</xdr:col>
      <xdr:colOff>2133600</xdr:colOff>
      <xdr:row>505</xdr:row>
      <xdr:rowOff>142875</xdr:rowOff>
    </xdr:to>
    <xdr:pic>
      <xdr:nvPicPr>
        <xdr:cNvPr id="202377" name="Рисунок 2" descr="Апекс PD-01-50 (MBC-125) d9мм Замок навесной (60,6!!!)">
          <a:extLst>
            <a:ext uri="{FF2B5EF4-FFF2-40B4-BE49-F238E27FC236}">
              <a16:creationId xmlns:a16="http://schemas.microsoft.com/office/drawing/2014/main" id="{46C16D59-A597-6D28-5A26-05F255ABB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404355300"/>
          <a:ext cx="11620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460</xdr:row>
      <xdr:rowOff>66675</xdr:rowOff>
    </xdr:from>
    <xdr:to>
      <xdr:col>0</xdr:col>
      <xdr:colOff>1609725</xdr:colOff>
      <xdr:row>460</xdr:row>
      <xdr:rowOff>1076325</xdr:rowOff>
    </xdr:to>
    <xdr:pic>
      <xdr:nvPicPr>
        <xdr:cNvPr id="202378" name="Рисунок 2" descr="Д-град Зенит ЗН2-6 Бронза Замок накладной (16)">
          <a:extLst>
            <a:ext uri="{FF2B5EF4-FFF2-40B4-BE49-F238E27FC236}">
              <a16:creationId xmlns:a16="http://schemas.microsoft.com/office/drawing/2014/main" id="{99D702B4-6807-0B14-FCD4-D967D2119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353806125"/>
          <a:ext cx="1247775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495300</xdr:colOff>
      <xdr:row>461</xdr:row>
      <xdr:rowOff>28575</xdr:rowOff>
    </xdr:from>
    <xdr:to>
      <xdr:col>0</xdr:col>
      <xdr:colOff>1704975</xdr:colOff>
      <xdr:row>461</xdr:row>
      <xdr:rowOff>1162050</xdr:rowOff>
    </xdr:to>
    <xdr:pic>
      <xdr:nvPicPr>
        <xdr:cNvPr id="202379" name="Рисунок 3" descr="Рязань ЗНД-1А  88400 Замок накладной (20)">
          <a:extLst>
            <a:ext uri="{FF2B5EF4-FFF2-40B4-BE49-F238E27FC236}">
              <a16:creationId xmlns:a16="http://schemas.microsoft.com/office/drawing/2014/main" id="{15AA666B-020F-9C4C-33A6-F79F9DA62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54949125"/>
          <a:ext cx="120967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477</xdr:row>
      <xdr:rowOff>95250</xdr:rowOff>
    </xdr:from>
    <xdr:to>
      <xdr:col>0</xdr:col>
      <xdr:colOff>1885950</xdr:colOff>
      <xdr:row>477</xdr:row>
      <xdr:rowOff>1323975</xdr:rowOff>
    </xdr:to>
    <xdr:pic>
      <xdr:nvPicPr>
        <xdr:cNvPr id="202380" name="Рисунок 4" descr="АЛЛЮР 556 BN-R Замок накладной (20)">
          <a:extLst>
            <a:ext uri="{FF2B5EF4-FFF2-40B4-BE49-F238E27FC236}">
              <a16:creationId xmlns:a16="http://schemas.microsoft.com/office/drawing/2014/main" id="{947E4349-EEAF-86B5-D20A-7A93F1448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77304300"/>
          <a:ext cx="1362075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723900</xdr:colOff>
      <xdr:row>438</xdr:row>
      <xdr:rowOff>57150</xdr:rowOff>
    </xdr:from>
    <xdr:to>
      <xdr:col>0</xdr:col>
      <xdr:colOff>1600200</xdr:colOff>
      <xdr:row>438</xdr:row>
      <xdr:rowOff>962025</xdr:rowOff>
    </xdr:to>
    <xdr:pic>
      <xdr:nvPicPr>
        <xdr:cNvPr id="202381" name="Рисунок 5" descr="АЛЛЮР 189-4A CP Замок врезной б/руч (30)">
          <a:extLst>
            <a:ext uri="{FF2B5EF4-FFF2-40B4-BE49-F238E27FC236}">
              <a16:creationId xmlns:a16="http://schemas.microsoft.com/office/drawing/2014/main" id="{EC6C9180-164E-EF8F-D1B1-F3A745A59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330507975"/>
          <a:ext cx="8763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752475</xdr:colOff>
      <xdr:row>439</xdr:row>
      <xdr:rowOff>38100</xdr:rowOff>
    </xdr:from>
    <xdr:to>
      <xdr:col>0</xdr:col>
      <xdr:colOff>1752600</xdr:colOff>
      <xdr:row>439</xdr:row>
      <xdr:rowOff>1057275</xdr:rowOff>
    </xdr:to>
    <xdr:pic>
      <xdr:nvPicPr>
        <xdr:cNvPr id="202382" name="Рисунок 6" descr="АЛЛЮР 189-4 лат. крест.ключ Замок врезной б/руч (30)">
          <a:extLst>
            <a:ext uri="{FF2B5EF4-FFF2-40B4-BE49-F238E27FC236}">
              <a16:creationId xmlns:a16="http://schemas.microsoft.com/office/drawing/2014/main" id="{4E3566D7-621F-D651-34AC-2B9ED169E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331517625"/>
          <a:ext cx="10001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444</xdr:row>
      <xdr:rowOff>66675</xdr:rowOff>
    </xdr:from>
    <xdr:to>
      <xdr:col>0</xdr:col>
      <xdr:colOff>1914525</xdr:colOff>
      <xdr:row>444</xdr:row>
      <xdr:rowOff>1285875</xdr:rowOff>
    </xdr:to>
    <xdr:pic>
      <xdr:nvPicPr>
        <xdr:cNvPr id="202383" name="Рисунок 7" descr="Апекс 90-К-CR (900 А) 5кл  Замок врезной б/руч (48,12)">
          <a:extLst>
            <a:ext uri="{FF2B5EF4-FFF2-40B4-BE49-F238E27FC236}">
              <a16:creationId xmlns:a16="http://schemas.microsoft.com/office/drawing/2014/main" id="{DA563776-BA3A-92F7-F676-FF42EC560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37670775"/>
          <a:ext cx="14954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685800</xdr:colOff>
      <xdr:row>447</xdr:row>
      <xdr:rowOff>104775</xdr:rowOff>
    </xdr:from>
    <xdr:to>
      <xdr:col>0</xdr:col>
      <xdr:colOff>1762125</xdr:colOff>
      <xdr:row>447</xdr:row>
      <xdr:rowOff>1200150</xdr:rowOff>
    </xdr:to>
    <xdr:pic>
      <xdr:nvPicPr>
        <xdr:cNvPr id="202384" name="Рисунок 8" descr="Д-град Зенит ЗВ 1-2 Замок врезной б/руч (30)">
          <a:extLst>
            <a:ext uri="{FF2B5EF4-FFF2-40B4-BE49-F238E27FC236}">
              <a16:creationId xmlns:a16="http://schemas.microsoft.com/office/drawing/2014/main" id="{7AE33D77-DE9F-708E-11DF-5BDD1E7B5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42042750"/>
          <a:ext cx="1076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381777</xdr:colOff>
      <xdr:row>450</xdr:row>
      <xdr:rowOff>203524</xdr:rowOff>
    </xdr:from>
    <xdr:to>
      <xdr:col>0</xdr:col>
      <xdr:colOff>1632857</xdr:colOff>
      <xdr:row>450</xdr:row>
      <xdr:rowOff>1331699</xdr:rowOff>
    </xdr:to>
    <xdr:pic>
      <xdr:nvPicPr>
        <xdr:cNvPr id="202387" name="Рисунок 11" descr="Рязань ЗВ 8-4С/13 САМ-МИНИ 2ригеля 76610 Замок врезной б/руч (30)">
          <a:extLst>
            <a:ext uri="{FF2B5EF4-FFF2-40B4-BE49-F238E27FC236}">
              <a16:creationId xmlns:a16="http://schemas.microsoft.com/office/drawing/2014/main" id="{500D84B7-CA74-E7EF-8847-B99B78475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777" y="340945820"/>
          <a:ext cx="1251080" cy="112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495300</xdr:colOff>
      <xdr:row>388</xdr:row>
      <xdr:rowOff>85725</xdr:rowOff>
    </xdr:from>
    <xdr:to>
      <xdr:col>0</xdr:col>
      <xdr:colOff>1885561</xdr:colOff>
      <xdr:row>388</xdr:row>
      <xdr:rowOff>1042658</xdr:rowOff>
    </xdr:to>
    <xdr:pic>
      <xdr:nvPicPr>
        <xdr:cNvPr id="202388" name="Рисунок 12" descr="СТАНДАРТ РН-СТ222-1-L универ.подсветка для кит. металл. дверей левая Комплект ручек (12)">
          <a:extLst>
            <a:ext uri="{FF2B5EF4-FFF2-40B4-BE49-F238E27FC236}">
              <a16:creationId xmlns:a16="http://schemas.microsoft.com/office/drawing/2014/main" id="{443948B4-4C2A-63C1-FEA4-7B66ABF4F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17987460"/>
          <a:ext cx="1390261" cy="956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1219200</xdr:colOff>
      <xdr:row>377</xdr:row>
      <xdr:rowOff>266700</xdr:rowOff>
    </xdr:from>
    <xdr:to>
      <xdr:col>0</xdr:col>
      <xdr:colOff>2038350</xdr:colOff>
      <xdr:row>377</xdr:row>
      <xdr:rowOff>1104900</xdr:rowOff>
    </xdr:to>
    <xdr:pic>
      <xdr:nvPicPr>
        <xdr:cNvPr id="202389" name="Рисунок 13" descr="СТАНДАРТ 132/50 CP хром  Замок врезной с/руч  (30)">
          <a:extLst>
            <a:ext uri="{FF2B5EF4-FFF2-40B4-BE49-F238E27FC236}">
              <a16:creationId xmlns:a16="http://schemas.microsoft.com/office/drawing/2014/main" id="{2B71140D-9FC4-678B-88A1-21C829F97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298227750"/>
          <a:ext cx="8191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438150</xdr:colOff>
      <xdr:row>380</xdr:row>
      <xdr:rowOff>76200</xdr:rowOff>
    </xdr:from>
    <xdr:to>
      <xdr:col>0</xdr:col>
      <xdr:colOff>1847850</xdr:colOff>
      <xdr:row>380</xdr:row>
      <xdr:rowOff>1476375</xdr:rowOff>
    </xdr:to>
    <xdr:pic>
      <xdr:nvPicPr>
        <xdr:cNvPr id="202390" name="Рисунок 14" descr="Д-град Зенит ЗВ9-4.2 медь м/о 55 Замок врезной с/руч (15)">
          <a:extLst>
            <a:ext uri="{FF2B5EF4-FFF2-40B4-BE49-F238E27FC236}">
              <a16:creationId xmlns:a16="http://schemas.microsoft.com/office/drawing/2014/main" id="{DA1F40E3-232C-42E4-FC25-C6FD7BAC6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300904275"/>
          <a:ext cx="1409700" cy="1400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381</xdr:row>
      <xdr:rowOff>104775</xdr:rowOff>
    </xdr:from>
    <xdr:to>
      <xdr:col>0</xdr:col>
      <xdr:colOff>1847850</xdr:colOff>
      <xdr:row>381</xdr:row>
      <xdr:rowOff>1447800</xdr:rowOff>
    </xdr:to>
    <xdr:pic>
      <xdr:nvPicPr>
        <xdr:cNvPr id="202391" name="Рисунок 15" descr="Птимаш ЗВ4-3.03 белый м/о 55 Замок врезной с/руч (10)">
          <a:extLst>
            <a:ext uri="{FF2B5EF4-FFF2-40B4-BE49-F238E27FC236}">
              <a16:creationId xmlns:a16="http://schemas.microsoft.com/office/drawing/2014/main" id="{070A0990-3A3F-C461-4A1C-BF9AA33AE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302609250"/>
          <a:ext cx="1323975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685800</xdr:colOff>
      <xdr:row>436</xdr:row>
      <xdr:rowOff>19050</xdr:rowOff>
    </xdr:from>
    <xdr:to>
      <xdr:col>0</xdr:col>
      <xdr:colOff>1847850</xdr:colOff>
      <xdr:row>436</xdr:row>
      <xdr:rowOff>1219200</xdr:rowOff>
    </xdr:to>
    <xdr:pic>
      <xdr:nvPicPr>
        <xdr:cNvPr id="202393" name="Рисунок 17" descr="АЛЛЮР HD F 70-5К CP (30x40) хром перф.кл Цилиндровый механизм (60,50,10)">
          <a:extLst>
            <a:ext uri="{FF2B5EF4-FFF2-40B4-BE49-F238E27FC236}">
              <a16:creationId xmlns:a16="http://schemas.microsoft.com/office/drawing/2014/main" id="{7CC1864E-3ED2-F07F-9BAC-CDDD16773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28650600"/>
          <a:ext cx="116205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412296</xdr:colOff>
      <xdr:row>434</xdr:row>
      <xdr:rowOff>143092</xdr:rowOff>
    </xdr:from>
    <xdr:to>
      <xdr:col>0</xdr:col>
      <xdr:colOff>1691173</xdr:colOff>
      <xdr:row>435</xdr:row>
      <xdr:rowOff>717290</xdr:rowOff>
    </xdr:to>
    <xdr:pic>
      <xdr:nvPicPr>
        <xdr:cNvPr id="202394" name="Рисунок 18" descr="АЛЛЮР DL-01 75 (30х10х35) BP перекод.5+2 перфокл. Цилиндровый механизм (40,10)">
          <a:extLst>
            <a:ext uri="{FF2B5EF4-FFF2-40B4-BE49-F238E27FC236}">
              <a16:creationId xmlns:a16="http://schemas.microsoft.com/office/drawing/2014/main" id="{F606573A-746D-6FB4-29C0-8C17AFD2D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296" y="360129776"/>
          <a:ext cx="1278877" cy="1332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514350</xdr:colOff>
      <xdr:row>389</xdr:row>
      <xdr:rowOff>47625</xdr:rowOff>
    </xdr:from>
    <xdr:to>
      <xdr:col>0</xdr:col>
      <xdr:colOff>1571625</xdr:colOff>
      <xdr:row>389</xdr:row>
      <xdr:rowOff>1133475</xdr:rowOff>
    </xdr:to>
    <xdr:pic>
      <xdr:nvPicPr>
        <xdr:cNvPr id="202395" name="Рисунок 2">
          <a:extLst>
            <a:ext uri="{FF2B5EF4-FFF2-40B4-BE49-F238E27FC236}">
              <a16:creationId xmlns:a16="http://schemas.microsoft.com/office/drawing/2014/main" id="{EBFC1AF9-C0CB-B065-FCF6-1549036BB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11200800"/>
          <a:ext cx="10572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45</xdr:row>
      <xdr:rowOff>200025</xdr:rowOff>
    </xdr:from>
    <xdr:to>
      <xdr:col>0</xdr:col>
      <xdr:colOff>2076450</xdr:colOff>
      <xdr:row>48</xdr:row>
      <xdr:rowOff>258730</xdr:rowOff>
    </xdr:to>
    <xdr:pic>
      <xdr:nvPicPr>
        <xdr:cNvPr id="202396" name="Рисунок 4" descr="Петля дверная накладная 4&quot; SOLLER золото (сталь 100*75*2,5) бабочка  без врезки">
          <a:extLst>
            <a:ext uri="{FF2B5EF4-FFF2-40B4-BE49-F238E27FC236}">
              <a16:creationId xmlns:a16="http://schemas.microsoft.com/office/drawing/2014/main" id="{1928D029-BF59-C6D7-0BE4-32AE41E31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7041475"/>
          <a:ext cx="1924050" cy="198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697742</xdr:colOff>
      <xdr:row>33</xdr:row>
      <xdr:rowOff>115535</xdr:rowOff>
    </xdr:from>
    <xdr:to>
      <xdr:col>0</xdr:col>
      <xdr:colOff>1542254</xdr:colOff>
      <xdr:row>33</xdr:row>
      <xdr:rowOff>985638</xdr:rowOff>
    </xdr:to>
    <xdr:pic>
      <xdr:nvPicPr>
        <xdr:cNvPr id="202397" name="Рисунок 5" descr="Петля дверная прямая 3&quot; SOLLER белая (сталь 75*65*2,5)">
          <a:extLst>
            <a:ext uri="{FF2B5EF4-FFF2-40B4-BE49-F238E27FC236}">
              <a16:creationId xmlns:a16="http://schemas.microsoft.com/office/drawing/2014/main" id="{4DE6048C-0296-DCB0-2624-63BDB5AAB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-644783">
          <a:off x="697742" y="20292984"/>
          <a:ext cx="844512" cy="8701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723900</xdr:colOff>
      <xdr:row>556</xdr:row>
      <xdr:rowOff>95250</xdr:rowOff>
    </xdr:from>
    <xdr:to>
      <xdr:col>0</xdr:col>
      <xdr:colOff>1781175</xdr:colOff>
      <xdr:row>556</xdr:row>
      <xdr:rowOff>876300</xdr:rowOff>
    </xdr:to>
    <xdr:pic>
      <xdr:nvPicPr>
        <xdr:cNvPr id="202398" name="Рисунок 1" descr="Защелка дверная SOLLER HD-002 золото">
          <a:extLst>
            <a:ext uri="{FF2B5EF4-FFF2-40B4-BE49-F238E27FC236}">
              <a16:creationId xmlns:a16="http://schemas.microsoft.com/office/drawing/2014/main" id="{48501951-09C2-57E8-A03D-76CCA5351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435330600"/>
          <a:ext cx="10572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342900</xdr:colOff>
      <xdr:row>707</xdr:row>
      <xdr:rowOff>104775</xdr:rowOff>
    </xdr:from>
    <xdr:to>
      <xdr:col>0</xdr:col>
      <xdr:colOff>1685925</xdr:colOff>
      <xdr:row>707</xdr:row>
      <xdr:rowOff>942975</xdr:rowOff>
    </xdr:to>
    <xdr:pic>
      <xdr:nvPicPr>
        <xdr:cNvPr id="202399" name="Рисунок 1">
          <a:extLst>
            <a:ext uri="{FF2B5EF4-FFF2-40B4-BE49-F238E27FC236}">
              <a16:creationId xmlns:a16="http://schemas.microsoft.com/office/drawing/2014/main" id="{D0997253-41CD-8CEB-E112-7CEDF7070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483736650"/>
          <a:ext cx="13430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419100</xdr:colOff>
      <xdr:row>709</xdr:row>
      <xdr:rowOff>152400</xdr:rowOff>
    </xdr:from>
    <xdr:to>
      <xdr:col>0</xdr:col>
      <xdr:colOff>1876425</xdr:colOff>
      <xdr:row>709</xdr:row>
      <xdr:rowOff>990600</xdr:rowOff>
    </xdr:to>
    <xdr:pic>
      <xdr:nvPicPr>
        <xdr:cNvPr id="202400" name="Рисунок 2">
          <a:extLst>
            <a:ext uri="{FF2B5EF4-FFF2-40B4-BE49-F238E27FC236}">
              <a16:creationId xmlns:a16="http://schemas.microsoft.com/office/drawing/2014/main" id="{AD953AA8-6DE4-7469-F9DF-7E0F3DA7C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485594025"/>
          <a:ext cx="14573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710</xdr:row>
      <xdr:rowOff>114300</xdr:rowOff>
    </xdr:from>
    <xdr:to>
      <xdr:col>0</xdr:col>
      <xdr:colOff>2000250</xdr:colOff>
      <xdr:row>710</xdr:row>
      <xdr:rowOff>1019175</xdr:rowOff>
    </xdr:to>
    <xdr:pic>
      <xdr:nvPicPr>
        <xdr:cNvPr id="202401" name="Рисунок 3">
          <a:extLst>
            <a:ext uri="{FF2B5EF4-FFF2-40B4-BE49-F238E27FC236}">
              <a16:creationId xmlns:a16="http://schemas.microsoft.com/office/drawing/2014/main" id="{FEB62AA2-0743-F54B-04DD-73DE16E85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317690" flipV="1">
          <a:off x="476250" y="486660825"/>
          <a:ext cx="15240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711</xdr:row>
      <xdr:rowOff>85725</xdr:rowOff>
    </xdr:from>
    <xdr:to>
      <xdr:col>0</xdr:col>
      <xdr:colOff>1933575</xdr:colOff>
      <xdr:row>711</xdr:row>
      <xdr:rowOff>1019175</xdr:rowOff>
    </xdr:to>
    <xdr:pic>
      <xdr:nvPicPr>
        <xdr:cNvPr id="202402" name="Рисунок 4">
          <a:extLst>
            <a:ext uri="{FF2B5EF4-FFF2-40B4-BE49-F238E27FC236}">
              <a16:creationId xmlns:a16="http://schemas.microsoft.com/office/drawing/2014/main" id="{EE59073A-87B7-F1FC-9CB1-D633EC0F7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487813350"/>
          <a:ext cx="17049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685800</xdr:colOff>
      <xdr:row>697</xdr:row>
      <xdr:rowOff>57150</xdr:rowOff>
    </xdr:from>
    <xdr:to>
      <xdr:col>0</xdr:col>
      <xdr:colOff>1590675</xdr:colOff>
      <xdr:row>698</xdr:row>
      <xdr:rowOff>0</xdr:rowOff>
    </xdr:to>
    <xdr:pic>
      <xdr:nvPicPr>
        <xdr:cNvPr id="202403" name="Рисунок 1">
          <a:extLst>
            <a:ext uri="{FF2B5EF4-FFF2-40B4-BE49-F238E27FC236}">
              <a16:creationId xmlns:a16="http://schemas.microsoft.com/office/drawing/2014/main" id="{8BB7CCAF-430D-2A1B-85AE-84DA26D7B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472487625"/>
          <a:ext cx="9048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660918</xdr:colOff>
      <xdr:row>699</xdr:row>
      <xdr:rowOff>104775</xdr:rowOff>
    </xdr:from>
    <xdr:to>
      <xdr:col>0</xdr:col>
      <xdr:colOff>1346703</xdr:colOff>
      <xdr:row>699</xdr:row>
      <xdr:rowOff>1057253</xdr:rowOff>
    </xdr:to>
    <xdr:pic>
      <xdr:nvPicPr>
        <xdr:cNvPr id="202404" name="Рисунок 2" descr="УГОЛОК КРЕПЕЖНЫЙ 50*50*35*1,5">
          <a:extLst>
            <a:ext uri="{FF2B5EF4-FFF2-40B4-BE49-F238E27FC236}">
              <a16:creationId xmlns:a16="http://schemas.microsoft.com/office/drawing/2014/main" id="{9D0BEA64-B37F-AB0C-AF22-4D2CFF878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918" y="465391306"/>
          <a:ext cx="685785" cy="952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700</xdr:row>
      <xdr:rowOff>77755</xdr:rowOff>
    </xdr:from>
    <xdr:to>
      <xdr:col>0</xdr:col>
      <xdr:colOff>1628775</xdr:colOff>
      <xdr:row>700</xdr:row>
      <xdr:rowOff>1137169</xdr:rowOff>
    </xdr:to>
    <xdr:pic>
      <xdr:nvPicPr>
        <xdr:cNvPr id="202405" name="Рисунок 3">
          <a:extLst>
            <a:ext uri="{FF2B5EF4-FFF2-40B4-BE49-F238E27FC236}">
              <a16:creationId xmlns:a16="http://schemas.microsoft.com/office/drawing/2014/main" id="{327B2E6E-98B7-742A-830B-C0133F8EE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495474949"/>
          <a:ext cx="1066800" cy="1059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702</xdr:row>
      <xdr:rowOff>0</xdr:rowOff>
    </xdr:from>
    <xdr:to>
      <xdr:col>0</xdr:col>
      <xdr:colOff>1514475</xdr:colOff>
      <xdr:row>702</xdr:row>
      <xdr:rowOff>1154663</xdr:rowOff>
    </xdr:to>
    <xdr:pic>
      <xdr:nvPicPr>
        <xdr:cNvPr id="202406" name="Рисунок 4">
          <a:extLst>
            <a:ext uri="{FF2B5EF4-FFF2-40B4-BE49-F238E27FC236}">
              <a16:creationId xmlns:a16="http://schemas.microsoft.com/office/drawing/2014/main" id="{3E48ABA8-BCCD-9389-AA8B-C69DC112D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477002475"/>
          <a:ext cx="80010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701</xdr:row>
      <xdr:rowOff>47625</xdr:rowOff>
    </xdr:from>
    <xdr:to>
      <xdr:col>0</xdr:col>
      <xdr:colOff>1371600</xdr:colOff>
      <xdr:row>701</xdr:row>
      <xdr:rowOff>1066800</xdr:rowOff>
    </xdr:to>
    <xdr:pic>
      <xdr:nvPicPr>
        <xdr:cNvPr id="202407" name="Рисунок 5">
          <a:extLst>
            <a:ext uri="{FF2B5EF4-FFF2-40B4-BE49-F238E27FC236}">
              <a16:creationId xmlns:a16="http://schemas.microsoft.com/office/drawing/2014/main" id="{3861F1F7-8605-C530-4D96-D0712B049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75907100"/>
          <a:ext cx="762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609600</xdr:colOff>
      <xdr:row>703</xdr:row>
      <xdr:rowOff>123825</xdr:rowOff>
    </xdr:from>
    <xdr:to>
      <xdr:col>0</xdr:col>
      <xdr:colOff>1781175</xdr:colOff>
      <xdr:row>703</xdr:row>
      <xdr:rowOff>1219200</xdr:rowOff>
    </xdr:to>
    <xdr:pic>
      <xdr:nvPicPr>
        <xdr:cNvPr id="202408" name="Рисунок 6">
          <a:extLst>
            <a:ext uri="{FF2B5EF4-FFF2-40B4-BE49-F238E27FC236}">
              <a16:creationId xmlns:a16="http://schemas.microsoft.com/office/drawing/2014/main" id="{3B604189-C027-2ACC-477B-741DCC4A5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478345500"/>
          <a:ext cx="11715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618736</xdr:colOff>
      <xdr:row>704</xdr:row>
      <xdr:rowOff>97194</xdr:rowOff>
    </xdr:from>
    <xdr:to>
      <xdr:col>0</xdr:col>
      <xdr:colOff>1752211</xdr:colOff>
      <xdr:row>704</xdr:row>
      <xdr:rowOff>1234363</xdr:rowOff>
    </xdr:to>
    <xdr:pic>
      <xdr:nvPicPr>
        <xdr:cNvPr id="202409" name="Рисунок 7">
          <a:extLst>
            <a:ext uri="{FF2B5EF4-FFF2-40B4-BE49-F238E27FC236}">
              <a16:creationId xmlns:a16="http://schemas.microsoft.com/office/drawing/2014/main" id="{211F708C-FD9B-EED8-0BBC-64BB6A420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736" y="501248265"/>
          <a:ext cx="1133475" cy="1137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666750</xdr:colOff>
      <xdr:row>705</xdr:row>
      <xdr:rowOff>66675</xdr:rowOff>
    </xdr:from>
    <xdr:to>
      <xdr:col>0</xdr:col>
      <xdr:colOff>1714500</xdr:colOff>
      <xdr:row>705</xdr:row>
      <xdr:rowOff>962025</xdr:rowOff>
    </xdr:to>
    <xdr:pic>
      <xdr:nvPicPr>
        <xdr:cNvPr id="202410" name="Рисунок 8">
          <a:extLst>
            <a:ext uri="{FF2B5EF4-FFF2-40B4-BE49-F238E27FC236}">
              <a16:creationId xmlns:a16="http://schemas.microsoft.com/office/drawing/2014/main" id="{21752B93-8EED-6231-5644-7D3AF89C1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480841050"/>
          <a:ext cx="104775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495300</xdr:colOff>
      <xdr:row>564</xdr:row>
      <xdr:rowOff>247650</xdr:rowOff>
    </xdr:from>
    <xdr:to>
      <xdr:col>0</xdr:col>
      <xdr:colOff>1771650</xdr:colOff>
      <xdr:row>565</xdr:row>
      <xdr:rowOff>619125</xdr:rowOff>
    </xdr:to>
    <xdr:pic>
      <xdr:nvPicPr>
        <xdr:cNvPr id="202411" name="Рисунок 9">
          <a:extLst>
            <a:ext uri="{FF2B5EF4-FFF2-40B4-BE49-F238E27FC236}">
              <a16:creationId xmlns:a16="http://schemas.microsoft.com/office/drawing/2014/main" id="{F67A3AA8-EB82-9CEC-1350-5E6ACFE13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43617350"/>
          <a:ext cx="12763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361950</xdr:colOff>
      <xdr:row>341</xdr:row>
      <xdr:rowOff>47625</xdr:rowOff>
    </xdr:from>
    <xdr:to>
      <xdr:col>0</xdr:col>
      <xdr:colOff>1962150</xdr:colOff>
      <xdr:row>341</xdr:row>
      <xdr:rowOff>1181100</xdr:rowOff>
    </xdr:to>
    <xdr:pic>
      <xdr:nvPicPr>
        <xdr:cNvPr id="202412" name="Рисунок 10" descr="Засов Домарт с проушиной плоский ЗПП-350  черный (10)">
          <a:extLst>
            <a:ext uri="{FF2B5EF4-FFF2-40B4-BE49-F238E27FC236}">
              <a16:creationId xmlns:a16="http://schemas.microsoft.com/office/drawing/2014/main" id="{25E952CF-E0D6-0FDE-A111-999BFC158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70500475"/>
          <a:ext cx="16002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781050</xdr:colOff>
      <xdr:row>357</xdr:row>
      <xdr:rowOff>57150</xdr:rowOff>
    </xdr:from>
    <xdr:to>
      <xdr:col>0</xdr:col>
      <xdr:colOff>1562100</xdr:colOff>
      <xdr:row>357</xdr:row>
      <xdr:rowOff>866775</xdr:rowOff>
    </xdr:to>
    <xdr:pic>
      <xdr:nvPicPr>
        <xdr:cNvPr id="202413" name="Рисунок 11" descr="Домарт завертка дверная хром (50)">
          <a:extLst>
            <a:ext uri="{FF2B5EF4-FFF2-40B4-BE49-F238E27FC236}">
              <a16:creationId xmlns:a16="http://schemas.microsoft.com/office/drawing/2014/main" id="{4651BB02-7FE0-BFD3-0BD7-8A91C6E20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281130375"/>
          <a:ext cx="7810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466725</xdr:colOff>
      <xdr:row>335</xdr:row>
      <xdr:rowOff>104775</xdr:rowOff>
    </xdr:from>
    <xdr:to>
      <xdr:col>0</xdr:col>
      <xdr:colOff>1590675</xdr:colOff>
      <xdr:row>335</xdr:row>
      <xdr:rowOff>895350</xdr:rowOff>
    </xdr:to>
    <xdr:pic>
      <xdr:nvPicPr>
        <xdr:cNvPr id="202414" name="Рисунок 12" descr="Засов Домарт гаражный ЗГ-100 черный d-13мм (10)">
          <a:extLst>
            <a:ext uri="{FF2B5EF4-FFF2-40B4-BE49-F238E27FC236}">
              <a16:creationId xmlns:a16="http://schemas.microsoft.com/office/drawing/2014/main" id="{184A0ECA-11AA-49E3-55B4-69198A22F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65461750"/>
          <a:ext cx="11239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718</xdr:row>
      <xdr:rowOff>47625</xdr:rowOff>
    </xdr:from>
    <xdr:to>
      <xdr:col>0</xdr:col>
      <xdr:colOff>1619250</xdr:colOff>
      <xdr:row>719</xdr:row>
      <xdr:rowOff>590551</xdr:rowOff>
    </xdr:to>
    <xdr:pic>
      <xdr:nvPicPr>
        <xdr:cNvPr id="202415" name="Рисунок 1" descr="Миасс 12х50 шарнир-петля под сварку (300)">
          <a:extLst>
            <a:ext uri="{FF2B5EF4-FFF2-40B4-BE49-F238E27FC236}">
              <a16:creationId xmlns:a16="http://schemas.microsoft.com/office/drawing/2014/main" id="{6D5E2B31-A1BA-9148-D03D-0D602A0D4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92509175"/>
          <a:ext cx="136207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1047750</xdr:colOff>
      <xdr:row>719</xdr:row>
      <xdr:rowOff>514350</xdr:rowOff>
    </xdr:from>
    <xdr:to>
      <xdr:col>0</xdr:col>
      <xdr:colOff>1971675</xdr:colOff>
      <xdr:row>720</xdr:row>
      <xdr:rowOff>628650</xdr:rowOff>
    </xdr:to>
    <xdr:pic>
      <xdr:nvPicPr>
        <xdr:cNvPr id="202416" name="Рисунок 2" descr="Киров Секрет ПГ-16 (16х80) шарнир-петля под сварку с шариком (64)">
          <a:extLst>
            <a:ext uri="{FF2B5EF4-FFF2-40B4-BE49-F238E27FC236}">
              <a16:creationId xmlns:a16="http://schemas.microsoft.com/office/drawing/2014/main" id="{60416964-A054-4AA0-83BF-7099ABB56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493823625"/>
          <a:ext cx="9239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542925</xdr:colOff>
      <xdr:row>175</xdr:row>
      <xdr:rowOff>76200</xdr:rowOff>
    </xdr:from>
    <xdr:to>
      <xdr:col>0</xdr:col>
      <xdr:colOff>1788367</xdr:colOff>
      <xdr:row>176</xdr:row>
      <xdr:rowOff>645675</xdr:rowOff>
    </xdr:to>
    <xdr:pic>
      <xdr:nvPicPr>
        <xdr:cNvPr id="202417" name="Рисунок 3" descr="Завертка форточная Кунгур ЗФ-2 цинк (200, 10!!!)">
          <a:extLst>
            <a:ext uri="{FF2B5EF4-FFF2-40B4-BE49-F238E27FC236}">
              <a16:creationId xmlns:a16="http://schemas.microsoft.com/office/drawing/2014/main" id="{EF5B3E70-E9E3-E017-5B01-ED291BDF4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24056710"/>
          <a:ext cx="1245442" cy="1269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1028895</xdr:colOff>
      <xdr:row>148</xdr:row>
      <xdr:rowOff>198664</xdr:rowOff>
    </xdr:from>
    <xdr:ext cx="904991" cy="28020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F4E066F-1D3B-5FA8-F4B2-D3F1C37726D6}"/>
            </a:ext>
          </a:extLst>
        </xdr:cNvPr>
        <xdr:cNvSpPr txBox="1"/>
      </xdr:nvSpPr>
      <xdr:spPr>
        <a:xfrm>
          <a:off x="1028895" y="105634582"/>
          <a:ext cx="90499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/>
            <a:t>3 см длина</a:t>
          </a:r>
        </a:p>
      </xdr:txBody>
    </xdr:sp>
    <xdr:clientData/>
  </xdr:oneCellAnchor>
  <xdr:oneCellAnchor>
    <xdr:from>
      <xdr:col>0</xdr:col>
      <xdr:colOff>1460824</xdr:colOff>
      <xdr:row>144</xdr:row>
      <xdr:rowOff>139960</xdr:rowOff>
    </xdr:from>
    <xdr:ext cx="466603" cy="280205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91F33159-87A8-4086-B68A-8614C3A738F7}"/>
            </a:ext>
          </a:extLst>
        </xdr:cNvPr>
        <xdr:cNvSpPr txBox="1"/>
      </xdr:nvSpPr>
      <xdr:spPr>
        <a:xfrm>
          <a:off x="1460824" y="101396542"/>
          <a:ext cx="46660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/>
            <a:t>9 см</a:t>
          </a:r>
        </a:p>
      </xdr:txBody>
    </xdr:sp>
    <xdr:clientData/>
  </xdr:oneCellAnchor>
  <xdr:oneCellAnchor>
    <xdr:from>
      <xdr:col>0</xdr:col>
      <xdr:colOff>1574541</xdr:colOff>
      <xdr:row>146</xdr:row>
      <xdr:rowOff>97194</xdr:rowOff>
    </xdr:from>
    <xdr:ext cx="544286" cy="55623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F5C30A4C-8E2F-77FF-EEC6-6F5084DEAEEC}"/>
            </a:ext>
          </a:extLst>
        </xdr:cNvPr>
        <xdr:cNvSpPr txBox="1"/>
      </xdr:nvSpPr>
      <xdr:spPr>
        <a:xfrm>
          <a:off x="1574541" y="119062500"/>
          <a:ext cx="544286" cy="5562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ru-RU" sz="1200"/>
            <a:t>6 см</a:t>
          </a:r>
        </a:p>
      </xdr:txBody>
    </xdr:sp>
    <xdr:clientData/>
  </xdr:oneCellAnchor>
  <xdr:oneCellAnchor>
    <xdr:from>
      <xdr:col>0</xdr:col>
      <xdr:colOff>1631885</xdr:colOff>
      <xdr:row>150</xdr:row>
      <xdr:rowOff>171061</xdr:rowOff>
    </xdr:from>
    <xdr:ext cx="466603" cy="280205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B3F887F4-059F-ECF7-EFF0-0D188807DE47}"/>
            </a:ext>
          </a:extLst>
        </xdr:cNvPr>
        <xdr:cNvSpPr txBox="1"/>
      </xdr:nvSpPr>
      <xdr:spPr>
        <a:xfrm>
          <a:off x="1631885" y="107317592"/>
          <a:ext cx="46660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/>
            <a:t>5 см</a:t>
          </a:r>
        </a:p>
      </xdr:txBody>
    </xdr:sp>
    <xdr:clientData/>
  </xdr:oneCellAnchor>
  <xdr:oneCellAnchor>
    <xdr:from>
      <xdr:col>0</xdr:col>
      <xdr:colOff>1184405</xdr:colOff>
      <xdr:row>152</xdr:row>
      <xdr:rowOff>351647</xdr:rowOff>
    </xdr:from>
    <xdr:ext cx="466603" cy="280205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E6887ED2-D73C-4D78-707E-7ED39D201ABA}"/>
            </a:ext>
          </a:extLst>
        </xdr:cNvPr>
        <xdr:cNvSpPr txBox="1"/>
      </xdr:nvSpPr>
      <xdr:spPr>
        <a:xfrm>
          <a:off x="1184405" y="108858892"/>
          <a:ext cx="46660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/>
            <a:t>9 см</a:t>
          </a:r>
        </a:p>
      </xdr:txBody>
    </xdr:sp>
    <xdr:clientData/>
  </xdr:oneCellAnchor>
  <xdr:oneCellAnchor>
    <xdr:from>
      <xdr:col>0</xdr:col>
      <xdr:colOff>1414171</xdr:colOff>
      <xdr:row>156</xdr:row>
      <xdr:rowOff>89808</xdr:rowOff>
    </xdr:from>
    <xdr:ext cx="513602" cy="311496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53F6121-EEDC-7042-2187-7F2B4ED8B876}"/>
            </a:ext>
          </a:extLst>
        </xdr:cNvPr>
        <xdr:cNvSpPr txBox="1"/>
      </xdr:nvSpPr>
      <xdr:spPr>
        <a:xfrm>
          <a:off x="1414171" y="111279604"/>
          <a:ext cx="513602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400"/>
            <a:t>5 см</a:t>
          </a:r>
        </a:p>
      </xdr:txBody>
    </xdr:sp>
    <xdr:clientData/>
  </xdr:oneCellAnchor>
  <xdr:twoCellAnchor editAs="oneCell">
    <xdr:from>
      <xdr:col>0</xdr:col>
      <xdr:colOff>170284</xdr:colOff>
      <xdr:row>158</xdr:row>
      <xdr:rowOff>240458</xdr:rowOff>
    </xdr:from>
    <xdr:to>
      <xdr:col>0</xdr:col>
      <xdr:colOff>1799059</xdr:colOff>
      <xdr:row>159</xdr:row>
      <xdr:rowOff>408408</xdr:rowOff>
    </xdr:to>
    <xdr:pic>
      <xdr:nvPicPr>
        <xdr:cNvPr id="202424" name="Рисунок 2">
          <a:extLst>
            <a:ext uri="{FF2B5EF4-FFF2-40B4-BE49-F238E27FC236}">
              <a16:creationId xmlns:a16="http://schemas.microsoft.com/office/drawing/2014/main" id="{25F19A23-B2B6-80D9-DF99-24762200A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284" y="120410968"/>
          <a:ext cx="1628775" cy="1003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1750267</xdr:colOff>
      <xdr:row>158</xdr:row>
      <xdr:rowOff>99333</xdr:rowOff>
    </xdr:from>
    <xdr:ext cx="466603" cy="28020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FD55903-CDCE-BF3A-5F7B-4ADFDE2A36B0}"/>
            </a:ext>
          </a:extLst>
        </xdr:cNvPr>
        <xdr:cNvSpPr txBox="1"/>
      </xdr:nvSpPr>
      <xdr:spPr>
        <a:xfrm>
          <a:off x="1750267" y="112513772"/>
          <a:ext cx="46660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/>
            <a:t>6 см</a:t>
          </a:r>
        </a:p>
      </xdr:txBody>
    </xdr:sp>
    <xdr:clientData/>
  </xdr:oneCellAnchor>
  <xdr:twoCellAnchor editAs="oneCell">
    <xdr:from>
      <xdr:col>0</xdr:col>
      <xdr:colOff>152400</xdr:colOff>
      <xdr:row>156</xdr:row>
      <xdr:rowOff>247650</xdr:rowOff>
    </xdr:from>
    <xdr:to>
      <xdr:col>0</xdr:col>
      <xdr:colOff>1457325</xdr:colOff>
      <xdr:row>157</xdr:row>
      <xdr:rowOff>359618</xdr:rowOff>
    </xdr:to>
    <xdr:pic>
      <xdr:nvPicPr>
        <xdr:cNvPr id="202426" name="Рисунок 4">
          <a:extLst>
            <a:ext uri="{FF2B5EF4-FFF2-40B4-BE49-F238E27FC236}">
              <a16:creationId xmlns:a16="http://schemas.microsoft.com/office/drawing/2014/main" id="{10A078D6-997D-534F-181C-8B465E505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11290100"/>
          <a:ext cx="13049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1750267</xdr:colOff>
      <xdr:row>160</xdr:row>
      <xdr:rowOff>298968</xdr:rowOff>
    </xdr:from>
    <xdr:ext cx="466603" cy="280205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7ECD9783-D3D4-03F4-E6B4-C6695C7FF031}"/>
            </a:ext>
          </a:extLst>
        </xdr:cNvPr>
        <xdr:cNvSpPr txBox="1"/>
      </xdr:nvSpPr>
      <xdr:spPr>
        <a:xfrm>
          <a:off x="1750267" y="113976927"/>
          <a:ext cx="466603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200"/>
            <a:t>3 см</a:t>
          </a:r>
        </a:p>
      </xdr:txBody>
    </xdr:sp>
    <xdr:clientData/>
  </xdr:oneCellAnchor>
  <xdr:twoCellAnchor editAs="oneCell">
    <xdr:from>
      <xdr:col>0</xdr:col>
      <xdr:colOff>304800</xdr:colOff>
      <xdr:row>183</xdr:row>
      <xdr:rowOff>66675</xdr:rowOff>
    </xdr:from>
    <xdr:to>
      <xdr:col>0</xdr:col>
      <xdr:colOff>1981200</xdr:colOff>
      <xdr:row>183</xdr:row>
      <xdr:rowOff>1295400</xdr:rowOff>
    </xdr:to>
    <xdr:pic>
      <xdr:nvPicPr>
        <xdr:cNvPr id="202428" name="Рисунок 11">
          <a:extLst>
            <a:ext uri="{FF2B5EF4-FFF2-40B4-BE49-F238E27FC236}">
              <a16:creationId xmlns:a16="http://schemas.microsoft.com/office/drawing/2014/main" id="{F322CCA2-BEC9-8708-0749-BC95C5981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4978775"/>
          <a:ext cx="16764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619125</xdr:colOff>
      <xdr:row>201</xdr:row>
      <xdr:rowOff>134905</xdr:rowOff>
    </xdr:from>
    <xdr:to>
      <xdr:col>0</xdr:col>
      <xdr:colOff>1395694</xdr:colOff>
      <xdr:row>202</xdr:row>
      <xdr:rowOff>330459</xdr:rowOff>
    </xdr:to>
    <xdr:pic>
      <xdr:nvPicPr>
        <xdr:cNvPr id="202429" name="Рисунок 12">
          <a:extLst>
            <a:ext uri="{FF2B5EF4-FFF2-40B4-BE49-F238E27FC236}">
              <a16:creationId xmlns:a16="http://schemas.microsoft.com/office/drawing/2014/main" id="{31E55AB9-6CB3-4393-57A0-EEDA2E939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50416078"/>
          <a:ext cx="776569" cy="817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781050</xdr:colOff>
      <xdr:row>189</xdr:row>
      <xdr:rowOff>219075</xdr:rowOff>
    </xdr:from>
    <xdr:to>
      <xdr:col>0</xdr:col>
      <xdr:colOff>1619250</xdr:colOff>
      <xdr:row>189</xdr:row>
      <xdr:rowOff>1285875</xdr:rowOff>
    </xdr:to>
    <xdr:pic>
      <xdr:nvPicPr>
        <xdr:cNvPr id="202430" name="Рисунок 13">
          <a:extLst>
            <a:ext uri="{FF2B5EF4-FFF2-40B4-BE49-F238E27FC236}">
              <a16:creationId xmlns:a16="http://schemas.microsoft.com/office/drawing/2014/main" id="{EA46385B-FDB4-EC7E-8964-732471163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42760700"/>
          <a:ext cx="838200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85725</xdr:colOff>
      <xdr:row>219</xdr:row>
      <xdr:rowOff>142875</xdr:rowOff>
    </xdr:from>
    <xdr:to>
      <xdr:col>0</xdr:col>
      <xdr:colOff>2124075</xdr:colOff>
      <xdr:row>221</xdr:row>
      <xdr:rowOff>333374</xdr:rowOff>
    </xdr:to>
    <xdr:pic>
      <xdr:nvPicPr>
        <xdr:cNvPr id="202432" name="Рисунок 15">
          <a:extLst>
            <a:ext uri="{FF2B5EF4-FFF2-40B4-BE49-F238E27FC236}">
              <a16:creationId xmlns:a16="http://schemas.microsoft.com/office/drawing/2014/main" id="{C0B95B66-908B-CC03-BDFA-44615A4B0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8573450"/>
          <a:ext cx="203835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222</xdr:row>
      <xdr:rowOff>323850</xdr:rowOff>
    </xdr:from>
    <xdr:to>
      <xdr:col>0</xdr:col>
      <xdr:colOff>1962150</xdr:colOff>
      <xdr:row>224</xdr:row>
      <xdr:rowOff>409575</xdr:rowOff>
    </xdr:to>
    <xdr:pic>
      <xdr:nvPicPr>
        <xdr:cNvPr id="202433" name="Рисунок 16">
          <a:extLst>
            <a:ext uri="{FF2B5EF4-FFF2-40B4-BE49-F238E27FC236}">
              <a16:creationId xmlns:a16="http://schemas.microsoft.com/office/drawing/2014/main" id="{D4B194F7-320D-034C-DCD0-3EFE30871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70668950"/>
          <a:ext cx="182880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495300</xdr:colOff>
      <xdr:row>228</xdr:row>
      <xdr:rowOff>114300</xdr:rowOff>
    </xdr:from>
    <xdr:to>
      <xdr:col>0</xdr:col>
      <xdr:colOff>1743075</xdr:colOff>
      <xdr:row>228</xdr:row>
      <xdr:rowOff>1238250</xdr:rowOff>
    </xdr:to>
    <xdr:pic>
      <xdr:nvPicPr>
        <xdr:cNvPr id="202434" name="Рисунок 17">
          <a:extLst>
            <a:ext uri="{FF2B5EF4-FFF2-40B4-BE49-F238E27FC236}">
              <a16:creationId xmlns:a16="http://schemas.microsoft.com/office/drawing/2014/main" id="{B8EB3C2B-85C0-F964-990D-1CAC3B08D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76069625"/>
          <a:ext cx="12477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638175</xdr:colOff>
      <xdr:row>233</xdr:row>
      <xdr:rowOff>114300</xdr:rowOff>
    </xdr:from>
    <xdr:to>
      <xdr:col>0</xdr:col>
      <xdr:colOff>1571625</xdr:colOff>
      <xdr:row>233</xdr:row>
      <xdr:rowOff>962025</xdr:rowOff>
    </xdr:to>
    <xdr:pic>
      <xdr:nvPicPr>
        <xdr:cNvPr id="202435" name="Рисунок 19">
          <a:extLst>
            <a:ext uri="{FF2B5EF4-FFF2-40B4-BE49-F238E27FC236}">
              <a16:creationId xmlns:a16="http://schemas.microsoft.com/office/drawing/2014/main" id="{A339161B-8E38-6810-C04F-A4DCB1166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80584475"/>
          <a:ext cx="9334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514350</xdr:colOff>
      <xdr:row>235</xdr:row>
      <xdr:rowOff>76200</xdr:rowOff>
    </xdr:from>
    <xdr:to>
      <xdr:col>0</xdr:col>
      <xdr:colOff>1685925</xdr:colOff>
      <xdr:row>235</xdr:row>
      <xdr:rowOff>1152525</xdr:rowOff>
    </xdr:to>
    <xdr:pic>
      <xdr:nvPicPr>
        <xdr:cNvPr id="202436" name="Рисунок 20">
          <a:extLst>
            <a:ext uri="{FF2B5EF4-FFF2-40B4-BE49-F238E27FC236}">
              <a16:creationId xmlns:a16="http://schemas.microsoft.com/office/drawing/2014/main" id="{102EAFA5-2FB5-3869-F247-D3630E04F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182718075"/>
          <a:ext cx="11715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257175</xdr:colOff>
      <xdr:row>236</xdr:row>
      <xdr:rowOff>95250</xdr:rowOff>
    </xdr:from>
    <xdr:to>
      <xdr:col>0</xdr:col>
      <xdr:colOff>1809750</xdr:colOff>
      <xdr:row>236</xdr:row>
      <xdr:rowOff>1000125</xdr:rowOff>
    </xdr:to>
    <xdr:pic>
      <xdr:nvPicPr>
        <xdr:cNvPr id="202437" name="Рисунок 21">
          <a:extLst>
            <a:ext uri="{FF2B5EF4-FFF2-40B4-BE49-F238E27FC236}">
              <a16:creationId xmlns:a16="http://schemas.microsoft.com/office/drawing/2014/main" id="{80977A44-C611-D084-0D70-27E229290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84061100"/>
          <a:ext cx="15525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466725</xdr:colOff>
      <xdr:row>237</xdr:row>
      <xdr:rowOff>95250</xdr:rowOff>
    </xdr:from>
    <xdr:to>
      <xdr:col>0</xdr:col>
      <xdr:colOff>1495425</xdr:colOff>
      <xdr:row>237</xdr:row>
      <xdr:rowOff>1152525</xdr:rowOff>
    </xdr:to>
    <xdr:pic>
      <xdr:nvPicPr>
        <xdr:cNvPr id="202438" name="Рисунок 22">
          <a:extLst>
            <a:ext uri="{FF2B5EF4-FFF2-40B4-BE49-F238E27FC236}">
              <a16:creationId xmlns:a16="http://schemas.microsoft.com/office/drawing/2014/main" id="{41B304E9-91CD-ADB2-C12C-7E71237F3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85080275"/>
          <a:ext cx="102870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695325</xdr:colOff>
      <xdr:row>277</xdr:row>
      <xdr:rowOff>180975</xdr:rowOff>
    </xdr:from>
    <xdr:to>
      <xdr:col>0</xdr:col>
      <xdr:colOff>1933575</xdr:colOff>
      <xdr:row>278</xdr:row>
      <xdr:rowOff>476251</xdr:rowOff>
    </xdr:to>
    <xdr:pic>
      <xdr:nvPicPr>
        <xdr:cNvPr id="202439" name="Рисунок 2">
          <a:extLst>
            <a:ext uri="{FF2B5EF4-FFF2-40B4-BE49-F238E27FC236}">
              <a16:creationId xmlns:a16="http://schemas.microsoft.com/office/drawing/2014/main" id="{1EE78798-DA6D-4EFC-D91C-D7651F7AD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16684225"/>
          <a:ext cx="12382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714375</xdr:colOff>
      <xdr:row>266</xdr:row>
      <xdr:rowOff>180975</xdr:rowOff>
    </xdr:from>
    <xdr:to>
      <xdr:col>0</xdr:col>
      <xdr:colOff>1866900</xdr:colOff>
      <xdr:row>267</xdr:row>
      <xdr:rowOff>400051</xdr:rowOff>
    </xdr:to>
    <xdr:pic>
      <xdr:nvPicPr>
        <xdr:cNvPr id="202440" name="Рисунок 4" descr="РУЧКА-СКОБА РС-40 ЦЕЛЬНОТЯНУТАЯ">
          <a:extLst>
            <a:ext uri="{FF2B5EF4-FFF2-40B4-BE49-F238E27FC236}">
              <a16:creationId xmlns:a16="http://schemas.microsoft.com/office/drawing/2014/main" id="{D0DC4E7F-2E4F-7B9F-77CA-78A14C65F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210073875"/>
          <a:ext cx="11525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557582</xdr:colOff>
      <xdr:row>313</xdr:row>
      <xdr:rowOff>81914</xdr:rowOff>
    </xdr:from>
    <xdr:to>
      <xdr:col>0</xdr:col>
      <xdr:colOff>1545238</xdr:colOff>
      <xdr:row>313</xdr:row>
      <xdr:rowOff>984304</xdr:rowOff>
    </xdr:to>
    <xdr:pic>
      <xdr:nvPicPr>
        <xdr:cNvPr id="202441" name="Рисунок 2" descr="Домарт  мод.9 (250мм) черная Ручка-скоба декоративная (10)">
          <a:extLst>
            <a:ext uri="{FF2B5EF4-FFF2-40B4-BE49-F238E27FC236}">
              <a16:creationId xmlns:a16="http://schemas.microsoft.com/office/drawing/2014/main" id="{A495938F-63A8-8AE7-9BC9-362B4EC7D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02680">
          <a:off x="557582" y="245185434"/>
          <a:ext cx="987656" cy="902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476250</xdr:colOff>
      <xdr:row>316</xdr:row>
      <xdr:rowOff>66675</xdr:rowOff>
    </xdr:from>
    <xdr:to>
      <xdr:col>0</xdr:col>
      <xdr:colOff>1838325</xdr:colOff>
      <xdr:row>317</xdr:row>
      <xdr:rowOff>37322</xdr:rowOff>
    </xdr:to>
    <xdr:pic>
      <xdr:nvPicPr>
        <xdr:cNvPr id="202442" name="Рисунок 4" descr="Домарт  мод.3 без лака черная Ручка-кнопка декоративная (10)">
          <a:extLst>
            <a:ext uri="{FF2B5EF4-FFF2-40B4-BE49-F238E27FC236}">
              <a16:creationId xmlns:a16="http://schemas.microsoft.com/office/drawing/2014/main" id="{CD52B776-9C7A-EFD9-392F-9F2A42B71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50631325"/>
          <a:ext cx="13620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723901</xdr:colOff>
      <xdr:row>317</xdr:row>
      <xdr:rowOff>47625</xdr:rowOff>
    </xdr:from>
    <xdr:to>
      <xdr:col>0</xdr:col>
      <xdr:colOff>1516225</xdr:colOff>
      <xdr:row>317</xdr:row>
      <xdr:rowOff>857754</xdr:rowOff>
    </xdr:to>
    <xdr:pic>
      <xdr:nvPicPr>
        <xdr:cNvPr id="202443" name="Рисунок 11" descr="Домарт  мод.3 черная Ручка-кнопка декоративная (10)">
          <a:extLst>
            <a:ext uri="{FF2B5EF4-FFF2-40B4-BE49-F238E27FC236}">
              <a16:creationId xmlns:a16="http://schemas.microsoft.com/office/drawing/2014/main" id="{397D5C13-9AA4-4DBB-66EB-8FFA2531D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1" y="262704360"/>
          <a:ext cx="792324" cy="810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4690966</xdr:colOff>
      <xdr:row>179</xdr:row>
      <xdr:rowOff>973688</xdr:rowOff>
    </xdr:from>
    <xdr:ext cx="1265731" cy="40543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B1A74BC-81DC-2694-D65A-22015E4833CE}"/>
            </a:ext>
          </a:extLst>
        </xdr:cNvPr>
        <xdr:cNvSpPr txBox="1"/>
      </xdr:nvSpPr>
      <xdr:spPr>
        <a:xfrm>
          <a:off x="6926425" y="130921902"/>
          <a:ext cx="1265731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2000">
              <a:solidFill>
                <a:srgbClr val="FF0000"/>
              </a:solidFill>
            </a:rPr>
            <a:t>НОВИНКА</a:t>
          </a:r>
        </a:p>
      </xdr:txBody>
    </xdr:sp>
    <xdr:clientData/>
  </xdr:oneCellAnchor>
  <xdr:twoCellAnchor editAs="oneCell">
    <xdr:from>
      <xdr:col>0</xdr:col>
      <xdr:colOff>438150</xdr:colOff>
      <xdr:row>180</xdr:row>
      <xdr:rowOff>161925</xdr:rowOff>
    </xdr:from>
    <xdr:to>
      <xdr:col>0</xdr:col>
      <xdr:colOff>1743075</xdr:colOff>
      <xdr:row>180</xdr:row>
      <xdr:rowOff>1143000</xdr:rowOff>
    </xdr:to>
    <xdr:pic>
      <xdr:nvPicPr>
        <xdr:cNvPr id="202445" name="Рисунок 4">
          <a:extLst>
            <a:ext uri="{FF2B5EF4-FFF2-40B4-BE49-F238E27FC236}">
              <a16:creationId xmlns:a16="http://schemas.microsoft.com/office/drawing/2014/main" id="{F5E21CEA-2924-5128-0395-E46F28546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31330700"/>
          <a:ext cx="13049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723900</xdr:colOff>
      <xdr:row>179</xdr:row>
      <xdr:rowOff>266700</xdr:rowOff>
    </xdr:from>
    <xdr:to>
      <xdr:col>0</xdr:col>
      <xdr:colOff>1571625</xdr:colOff>
      <xdr:row>179</xdr:row>
      <xdr:rowOff>1152525</xdr:rowOff>
    </xdr:to>
    <xdr:pic>
      <xdr:nvPicPr>
        <xdr:cNvPr id="202446" name="Рисунок 102">
          <a:extLst>
            <a:ext uri="{FF2B5EF4-FFF2-40B4-BE49-F238E27FC236}">
              <a16:creationId xmlns:a16="http://schemas.microsoft.com/office/drawing/2014/main" id="{3D662E85-F625-FF0B-5117-EE8538169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30073400"/>
          <a:ext cx="847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602602</xdr:colOff>
      <xdr:row>290</xdr:row>
      <xdr:rowOff>194387</xdr:rowOff>
    </xdr:from>
    <xdr:to>
      <xdr:col>0</xdr:col>
      <xdr:colOff>1811875</xdr:colOff>
      <xdr:row>290</xdr:row>
      <xdr:rowOff>1166326</xdr:rowOff>
    </xdr:to>
    <xdr:pic>
      <xdr:nvPicPr>
        <xdr:cNvPr id="5" name="Имя " descr="Descr ">
          <a:extLst>
            <a:ext uri="{FF2B5EF4-FFF2-40B4-BE49-F238E27FC236}">
              <a16:creationId xmlns:a16="http://schemas.microsoft.com/office/drawing/2014/main" id="{FB1DFE9B-6ECF-4CAD-A7F6-2E0EB811E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602602" y="226092397"/>
          <a:ext cx="1209273" cy="971939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719235</xdr:colOff>
      <xdr:row>288</xdr:row>
      <xdr:rowOff>77755</xdr:rowOff>
    </xdr:from>
    <xdr:to>
      <xdr:col>0</xdr:col>
      <xdr:colOff>1738410</xdr:colOff>
      <xdr:row>288</xdr:row>
      <xdr:rowOff>896905</xdr:rowOff>
    </xdr:to>
    <xdr:pic>
      <xdr:nvPicPr>
        <xdr:cNvPr id="12" name="Имя " descr="Descr ">
          <a:extLst>
            <a:ext uri="{FF2B5EF4-FFF2-40B4-BE49-F238E27FC236}">
              <a16:creationId xmlns:a16="http://schemas.microsoft.com/office/drawing/2014/main" id="{15E92AED-89D0-4F83-9C5E-12947580C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>
          <a:off x="719235" y="225975765"/>
          <a:ext cx="1019175" cy="8191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466531</xdr:colOff>
      <xdr:row>289</xdr:row>
      <xdr:rowOff>58316</xdr:rowOff>
    </xdr:from>
    <xdr:to>
      <xdr:col>0</xdr:col>
      <xdr:colOff>1788367</xdr:colOff>
      <xdr:row>289</xdr:row>
      <xdr:rowOff>1120726</xdr:rowOff>
    </xdr:to>
    <xdr:pic>
      <xdr:nvPicPr>
        <xdr:cNvPr id="13" name="Имя " descr="Descr ">
          <a:extLst>
            <a:ext uri="{FF2B5EF4-FFF2-40B4-BE49-F238E27FC236}">
              <a16:creationId xmlns:a16="http://schemas.microsoft.com/office/drawing/2014/main" id="{41155DC4-DB5D-417E-8837-A827C9E42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466531" y="226986581"/>
          <a:ext cx="1321836" cy="106241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349898</xdr:colOff>
      <xdr:row>756</xdr:row>
      <xdr:rowOff>29337</xdr:rowOff>
    </xdr:from>
    <xdr:to>
      <xdr:col>0</xdr:col>
      <xdr:colOff>1710612</xdr:colOff>
      <xdr:row>756</xdr:row>
      <xdr:rowOff>1227365</xdr:rowOff>
    </xdr:to>
    <xdr:pic>
      <xdr:nvPicPr>
        <xdr:cNvPr id="14" name="Имя " descr="Descr ">
          <a:extLst>
            <a:ext uri="{FF2B5EF4-FFF2-40B4-BE49-F238E27FC236}">
              <a16:creationId xmlns:a16="http://schemas.microsoft.com/office/drawing/2014/main" id="{A7F5933C-A892-471D-8CF4-FC6CFA086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>
          <a:off x="349898" y="514223827"/>
          <a:ext cx="1360714" cy="1198028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427654</xdr:colOff>
      <xdr:row>757</xdr:row>
      <xdr:rowOff>194388</xdr:rowOff>
    </xdr:from>
    <xdr:to>
      <xdr:col>0</xdr:col>
      <xdr:colOff>1733669</xdr:colOff>
      <xdr:row>757</xdr:row>
      <xdr:rowOff>1244082</xdr:rowOff>
    </xdr:to>
    <xdr:pic>
      <xdr:nvPicPr>
        <xdr:cNvPr id="15" name="Имя " descr="Descr ">
          <a:extLst>
            <a:ext uri="{FF2B5EF4-FFF2-40B4-BE49-F238E27FC236}">
              <a16:creationId xmlns:a16="http://schemas.microsoft.com/office/drawing/2014/main" id="{EADB0EFF-0A82-4966-9D33-D9EF83CDB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427654" y="515749592"/>
          <a:ext cx="1306015" cy="1049694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602604</xdr:colOff>
      <xdr:row>758</xdr:row>
      <xdr:rowOff>136071</xdr:rowOff>
    </xdr:from>
    <xdr:to>
      <xdr:col>0</xdr:col>
      <xdr:colOff>2021634</xdr:colOff>
      <xdr:row>758</xdr:row>
      <xdr:rowOff>1276600</xdr:rowOff>
    </xdr:to>
    <xdr:pic>
      <xdr:nvPicPr>
        <xdr:cNvPr id="16" name="Имя " descr="Descr ">
          <a:extLst>
            <a:ext uri="{FF2B5EF4-FFF2-40B4-BE49-F238E27FC236}">
              <a16:creationId xmlns:a16="http://schemas.microsoft.com/office/drawing/2014/main" id="{161127D1-0D91-41DD-9085-7BF3CC3C5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602604" y="517168622"/>
          <a:ext cx="1419030" cy="1140529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311021</xdr:colOff>
      <xdr:row>759</xdr:row>
      <xdr:rowOff>155510</xdr:rowOff>
    </xdr:from>
    <xdr:to>
      <xdr:col>0</xdr:col>
      <xdr:colOff>1931445</xdr:colOff>
      <xdr:row>759</xdr:row>
      <xdr:rowOff>1457907</xdr:rowOff>
    </xdr:to>
    <xdr:pic>
      <xdr:nvPicPr>
        <xdr:cNvPr id="17" name="Имя " descr="Descr ">
          <a:extLst>
            <a:ext uri="{FF2B5EF4-FFF2-40B4-BE49-F238E27FC236}">
              <a16:creationId xmlns:a16="http://schemas.microsoft.com/office/drawing/2014/main" id="{3D51D48E-AA8E-45DF-9163-6969B187D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311021" y="518587653"/>
          <a:ext cx="1620424" cy="1302397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194387</xdr:colOff>
      <xdr:row>422</xdr:row>
      <xdr:rowOff>229941</xdr:rowOff>
    </xdr:from>
    <xdr:to>
      <xdr:col>0</xdr:col>
      <xdr:colOff>1943877</xdr:colOff>
      <xdr:row>423</xdr:row>
      <xdr:rowOff>621604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3549D2C9-4E8D-200A-586F-4C104E1D4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87" y="354287798"/>
          <a:ext cx="1749490" cy="1169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116632</xdr:colOff>
      <xdr:row>760</xdr:row>
      <xdr:rowOff>174949</xdr:rowOff>
    </xdr:from>
    <xdr:to>
      <xdr:col>0</xdr:col>
      <xdr:colOff>2198847</xdr:colOff>
      <xdr:row>761</xdr:row>
      <xdr:rowOff>427653</xdr:rowOff>
    </xdr:to>
    <xdr:pic>
      <xdr:nvPicPr>
        <xdr:cNvPr id="20" name="Имя " descr="Descr ">
          <a:extLst>
            <a:ext uri="{FF2B5EF4-FFF2-40B4-BE49-F238E27FC236}">
              <a16:creationId xmlns:a16="http://schemas.microsoft.com/office/drawing/2014/main" id="{C00CAA7B-2AFD-4AC7-AF64-02E2A3FBC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116632" y="521464592"/>
          <a:ext cx="2082215" cy="110801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311021</xdr:colOff>
      <xdr:row>762</xdr:row>
      <xdr:rowOff>136072</xdr:rowOff>
    </xdr:from>
    <xdr:to>
      <xdr:col>0</xdr:col>
      <xdr:colOff>2004002</xdr:colOff>
      <xdr:row>763</xdr:row>
      <xdr:rowOff>602603</xdr:rowOff>
    </xdr:to>
    <xdr:pic>
      <xdr:nvPicPr>
        <xdr:cNvPr id="21" name="Имя " descr="Descr ">
          <a:extLst>
            <a:ext uri="{FF2B5EF4-FFF2-40B4-BE49-F238E27FC236}">
              <a16:creationId xmlns:a16="http://schemas.microsoft.com/office/drawing/2014/main" id="{3C55A57B-2281-46CF-85B4-B1F214F12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>
          <a:off x="311021" y="522903062"/>
          <a:ext cx="1692981" cy="1360714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291582</xdr:colOff>
      <xdr:row>764</xdr:row>
      <xdr:rowOff>136071</xdr:rowOff>
    </xdr:from>
    <xdr:to>
      <xdr:col>0</xdr:col>
      <xdr:colOff>1671735</xdr:colOff>
      <xdr:row>765</xdr:row>
      <xdr:rowOff>623312</xdr:rowOff>
    </xdr:to>
    <xdr:pic>
      <xdr:nvPicPr>
        <xdr:cNvPr id="22" name="Имя " descr="Descr ">
          <a:extLst>
            <a:ext uri="{FF2B5EF4-FFF2-40B4-BE49-F238E27FC236}">
              <a16:creationId xmlns:a16="http://schemas.microsoft.com/office/drawing/2014/main" id="{D5FF6DFE-C4FF-4B6F-A9B7-6D6F9132E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>
          <a:off x="291582" y="524555357"/>
          <a:ext cx="1380153" cy="1109282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466530</xdr:colOff>
      <xdr:row>766</xdr:row>
      <xdr:rowOff>136071</xdr:rowOff>
    </xdr:from>
    <xdr:to>
      <xdr:col>0</xdr:col>
      <xdr:colOff>1846684</xdr:colOff>
      <xdr:row>767</xdr:row>
      <xdr:rowOff>430374</xdr:rowOff>
    </xdr:to>
    <xdr:pic>
      <xdr:nvPicPr>
        <xdr:cNvPr id="23" name="Имя " descr="Descr ">
          <a:extLst>
            <a:ext uri="{FF2B5EF4-FFF2-40B4-BE49-F238E27FC236}">
              <a16:creationId xmlns:a16="http://schemas.microsoft.com/office/drawing/2014/main" id="{7E4D5AB2-EDF4-48F6-BEF9-B09DECC86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>
          <a:off x="466530" y="525818877"/>
          <a:ext cx="1380154" cy="81915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622041</xdr:colOff>
      <xdr:row>768</xdr:row>
      <xdr:rowOff>155509</xdr:rowOff>
    </xdr:from>
    <xdr:to>
      <xdr:col>0</xdr:col>
      <xdr:colOff>1788367</xdr:colOff>
      <xdr:row>769</xdr:row>
      <xdr:rowOff>432012</xdr:rowOff>
    </xdr:to>
    <xdr:pic>
      <xdr:nvPicPr>
        <xdr:cNvPr id="24" name="Имя " descr="Descr ">
          <a:extLst>
            <a:ext uri="{FF2B5EF4-FFF2-40B4-BE49-F238E27FC236}">
              <a16:creationId xmlns:a16="http://schemas.microsoft.com/office/drawing/2014/main" id="{6AA8E25A-1D2B-46EA-8E86-9D200DCC4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622041" y="526985203"/>
          <a:ext cx="1166326" cy="937421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447092</xdr:colOff>
      <xdr:row>770</xdr:row>
      <xdr:rowOff>77754</xdr:rowOff>
    </xdr:from>
    <xdr:to>
      <xdr:col>0</xdr:col>
      <xdr:colOff>2002194</xdr:colOff>
      <xdr:row>771</xdr:row>
      <xdr:rowOff>491131</xdr:rowOff>
    </xdr:to>
    <xdr:pic>
      <xdr:nvPicPr>
        <xdr:cNvPr id="25" name="Имя " descr="Descr ">
          <a:extLst>
            <a:ext uri="{FF2B5EF4-FFF2-40B4-BE49-F238E27FC236}">
              <a16:creationId xmlns:a16="http://schemas.microsoft.com/office/drawing/2014/main" id="{4883238B-E7E0-4A49-A16B-1C763266D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>
          <a:off x="447092" y="528112652"/>
          <a:ext cx="1555102" cy="107429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136072</xdr:colOff>
      <xdr:row>747</xdr:row>
      <xdr:rowOff>466530</xdr:rowOff>
    </xdr:from>
    <xdr:to>
      <xdr:col>0</xdr:col>
      <xdr:colOff>1971245</xdr:colOff>
      <xdr:row>750</xdr:row>
      <xdr:rowOff>522904</xdr:rowOff>
    </xdr:to>
    <xdr:pic>
      <xdr:nvPicPr>
        <xdr:cNvPr id="18" name="Picture 1024">
          <a:extLst>
            <a:ext uri="{FF2B5EF4-FFF2-40B4-BE49-F238E27FC236}">
              <a16:creationId xmlns:a16="http://schemas.microsoft.com/office/drawing/2014/main" id="{FF56205F-6BB9-4309-B80A-D0C4592E7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072" y="533127857"/>
          <a:ext cx="1835173" cy="1805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311021</xdr:colOff>
      <xdr:row>126</xdr:row>
      <xdr:rowOff>97194</xdr:rowOff>
    </xdr:from>
    <xdr:to>
      <xdr:col>0</xdr:col>
      <xdr:colOff>1905001</xdr:colOff>
      <xdr:row>126</xdr:row>
      <xdr:rowOff>1690149</xdr:rowOff>
    </xdr:to>
    <xdr:pic>
      <xdr:nvPicPr>
        <xdr:cNvPr id="26" name="Рисунок 25" descr="Ручка для пластиковых окон Плутон (Виктория) белая 8-ми позиционная">
          <a:extLst>
            <a:ext uri="{FF2B5EF4-FFF2-40B4-BE49-F238E27FC236}">
              <a16:creationId xmlns:a16="http://schemas.microsoft.com/office/drawing/2014/main" id="{958EE3BF-C3EC-D6C8-5022-26A56D420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021" y="87630000"/>
          <a:ext cx="1593980" cy="1592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272144</xdr:colOff>
      <xdr:row>712</xdr:row>
      <xdr:rowOff>211705</xdr:rowOff>
    </xdr:from>
    <xdr:to>
      <xdr:col>0</xdr:col>
      <xdr:colOff>1982756</xdr:colOff>
      <xdr:row>712</xdr:row>
      <xdr:rowOff>984380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7097C7B5-8AE5-10D6-0D0A-4F87459FF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4" y="486472674"/>
          <a:ext cx="1710612" cy="772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349898</xdr:colOff>
      <xdr:row>449</xdr:row>
      <xdr:rowOff>97195</xdr:rowOff>
    </xdr:from>
    <xdr:to>
      <xdr:col>0</xdr:col>
      <xdr:colOff>1652296</xdr:colOff>
      <xdr:row>449</xdr:row>
      <xdr:rowOff>1396047</xdr:rowOff>
    </xdr:to>
    <xdr:pic>
      <xdr:nvPicPr>
        <xdr:cNvPr id="28" name="Рисунок 27" descr="Ижевск ЗВ 8-4Н простой Замок врезной б/руч (30)">
          <a:extLst>
            <a:ext uri="{FF2B5EF4-FFF2-40B4-BE49-F238E27FC236}">
              <a16:creationId xmlns:a16="http://schemas.microsoft.com/office/drawing/2014/main" id="{BFEC32F2-8B55-0AE6-D4D5-FBABBA1F6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898" y="346612807"/>
          <a:ext cx="1302398" cy="12988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349897</xdr:colOff>
      <xdr:row>356</xdr:row>
      <xdr:rowOff>75821</xdr:rowOff>
    </xdr:from>
    <xdr:to>
      <xdr:col>0</xdr:col>
      <xdr:colOff>1904999</xdr:colOff>
      <xdr:row>356</xdr:row>
      <xdr:rowOff>904097</xdr:rowOff>
    </xdr:to>
    <xdr:pic>
      <xdr:nvPicPr>
        <xdr:cNvPr id="29" name="Рисунок 28" descr="Засов Симеко ЗЩ 060 цинк (15)">
          <a:extLst>
            <a:ext uri="{FF2B5EF4-FFF2-40B4-BE49-F238E27FC236}">
              <a16:creationId xmlns:a16="http://schemas.microsoft.com/office/drawing/2014/main" id="{2AC06B5D-45C9-F7E8-42FC-3D53B3087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897" y="279799801"/>
          <a:ext cx="1555102" cy="8282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427654</xdr:colOff>
      <xdr:row>542</xdr:row>
      <xdr:rowOff>77756</xdr:rowOff>
    </xdr:from>
    <xdr:to>
      <xdr:col>0</xdr:col>
      <xdr:colOff>1894348</xdr:colOff>
      <xdr:row>542</xdr:row>
      <xdr:rowOff>1548493</xdr:rowOff>
    </xdr:to>
    <xdr:pic>
      <xdr:nvPicPr>
        <xdr:cNvPr id="31" name="Рисунок 30" descr="Ручка защелка DK682 BL-ET (6082 BL-E) (кл./фик.) черный">
          <a:extLst>
            <a:ext uri="{FF2B5EF4-FFF2-40B4-BE49-F238E27FC236}">
              <a16:creationId xmlns:a16="http://schemas.microsoft.com/office/drawing/2014/main" id="{D85499C0-D0BA-2154-FF35-B039D2255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54" y="428255664"/>
          <a:ext cx="1466694" cy="14707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447091</xdr:colOff>
      <xdr:row>402</xdr:row>
      <xdr:rowOff>272142</xdr:rowOff>
    </xdr:from>
    <xdr:to>
      <xdr:col>0</xdr:col>
      <xdr:colOff>1931944</xdr:colOff>
      <xdr:row>405</xdr:row>
      <xdr:rowOff>32461</xdr:rowOff>
    </xdr:to>
    <xdr:pic>
      <xdr:nvPicPr>
        <xdr:cNvPr id="202308" name="Рисунок 202307" descr="Цилиндровый механизм (AX100/70) AX1000Key70 (30+10+30)/HD AB бронза 4Key">
          <a:extLst>
            <a:ext uri="{FF2B5EF4-FFF2-40B4-BE49-F238E27FC236}">
              <a16:creationId xmlns:a16="http://schemas.microsoft.com/office/drawing/2014/main" id="{E1BFA9C5-1808-9D7A-2C0C-BA8F05F2D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091" y="335299438"/>
          <a:ext cx="1484853" cy="1490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349899</xdr:colOff>
      <xdr:row>475</xdr:row>
      <xdr:rowOff>210714</xdr:rowOff>
    </xdr:from>
    <xdr:to>
      <xdr:col>0</xdr:col>
      <xdr:colOff>1943878</xdr:colOff>
      <xdr:row>475</xdr:row>
      <xdr:rowOff>1804693</xdr:rowOff>
    </xdr:to>
    <xdr:pic>
      <xdr:nvPicPr>
        <xdr:cNvPr id="202320" name="Рисунок 202319">
          <a:extLst>
            <a:ext uri="{FF2B5EF4-FFF2-40B4-BE49-F238E27FC236}">
              <a16:creationId xmlns:a16="http://schemas.microsoft.com/office/drawing/2014/main" id="{9DFB364F-2778-0D38-410F-2E80BA6E6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899" y="380374847"/>
          <a:ext cx="1593979" cy="1593979"/>
        </a:xfrm>
        <a:prstGeom prst="rect">
          <a:avLst/>
        </a:prstGeom>
      </xdr:spPr>
    </xdr:pic>
    <xdr:clientData/>
  </xdr:twoCellAnchor>
  <xdr:oneCellAnchor>
    <xdr:from>
      <xdr:col>1</xdr:col>
      <xdr:colOff>4743061</xdr:colOff>
      <xdr:row>475</xdr:row>
      <xdr:rowOff>116632</xdr:rowOff>
    </xdr:from>
    <xdr:ext cx="1846684" cy="655949"/>
    <xdr:sp macro="" textlink="">
      <xdr:nvSpPr>
        <xdr:cNvPr id="202323" name="TextBox 202322">
          <a:extLst>
            <a:ext uri="{FF2B5EF4-FFF2-40B4-BE49-F238E27FC236}">
              <a16:creationId xmlns:a16="http://schemas.microsoft.com/office/drawing/2014/main" id="{228071F4-A597-CA5C-28F2-90E317893967}"/>
            </a:ext>
          </a:extLst>
        </xdr:cNvPr>
        <xdr:cNvSpPr txBox="1"/>
      </xdr:nvSpPr>
      <xdr:spPr>
        <a:xfrm>
          <a:off x="6978520" y="380280765"/>
          <a:ext cx="1846684" cy="655949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u-RU" sz="1800">
              <a:solidFill>
                <a:schemeClr val="tx1">
                  <a:lumMod val="95000"/>
                  <a:lumOff val="5000"/>
                </a:schemeClr>
              </a:solidFill>
            </a:rPr>
            <a:t>НОВИНКА АНАЛОГ ЗНЦ</a:t>
          </a:r>
        </a:p>
      </xdr:txBody>
    </xdr:sp>
    <xdr:clientData/>
  </xdr:oneCellAnchor>
  <xdr:twoCellAnchor editAs="oneCell">
    <xdr:from>
      <xdr:col>0</xdr:col>
      <xdr:colOff>505408</xdr:colOff>
      <xdr:row>136</xdr:row>
      <xdr:rowOff>129528</xdr:rowOff>
    </xdr:from>
    <xdr:to>
      <xdr:col>0</xdr:col>
      <xdr:colOff>1535663</xdr:colOff>
      <xdr:row>137</xdr:row>
      <xdr:rowOff>2223</xdr:rowOff>
    </xdr:to>
    <xdr:pic>
      <xdr:nvPicPr>
        <xdr:cNvPr id="202315" name="Рисунок 202314" descr="Ручка-ракушка балконная (внешняя) пластик">
          <a:extLst>
            <a:ext uri="{FF2B5EF4-FFF2-40B4-BE49-F238E27FC236}">
              <a16:creationId xmlns:a16="http://schemas.microsoft.com/office/drawing/2014/main" id="{750A737C-A6B5-010A-2B64-5825DDC14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408" y="95087946"/>
          <a:ext cx="1030255" cy="980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427653</xdr:colOff>
      <xdr:row>123</xdr:row>
      <xdr:rowOff>174949</xdr:rowOff>
    </xdr:from>
    <xdr:to>
      <xdr:col>0</xdr:col>
      <xdr:colOff>1943877</xdr:colOff>
      <xdr:row>123</xdr:row>
      <xdr:rowOff>1691173</xdr:rowOff>
    </xdr:to>
    <xdr:pic>
      <xdr:nvPicPr>
        <xdr:cNvPr id="202327" name="Рисунок 202326">
          <a:extLst>
            <a:ext uri="{FF2B5EF4-FFF2-40B4-BE49-F238E27FC236}">
              <a16:creationId xmlns:a16="http://schemas.microsoft.com/office/drawing/2014/main" id="{A33C42C1-B257-E7CD-3B41-174E4CF75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53" y="87707755"/>
          <a:ext cx="1516224" cy="1516224"/>
        </a:xfrm>
        <a:prstGeom prst="rect">
          <a:avLst/>
        </a:prstGeom>
      </xdr:spPr>
    </xdr:pic>
    <xdr:clientData/>
  </xdr:twoCellAnchor>
  <xdr:twoCellAnchor editAs="oneCell">
    <xdr:from>
      <xdr:col>0</xdr:col>
      <xdr:colOff>174950</xdr:colOff>
      <xdr:row>124</xdr:row>
      <xdr:rowOff>194388</xdr:rowOff>
    </xdr:from>
    <xdr:to>
      <xdr:col>0</xdr:col>
      <xdr:colOff>2118828</xdr:colOff>
      <xdr:row>124</xdr:row>
      <xdr:rowOff>1652296</xdr:rowOff>
    </xdr:to>
    <xdr:pic>
      <xdr:nvPicPr>
        <xdr:cNvPr id="202349" name="Рисунок 202348">
          <a:extLst>
            <a:ext uri="{FF2B5EF4-FFF2-40B4-BE49-F238E27FC236}">
              <a16:creationId xmlns:a16="http://schemas.microsoft.com/office/drawing/2014/main" id="{075DA0FD-DFF0-FF4A-3C86-041C0C982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950" y="89573878"/>
          <a:ext cx="1943878" cy="1457908"/>
        </a:xfrm>
        <a:prstGeom prst="rect">
          <a:avLst/>
        </a:prstGeom>
      </xdr:spPr>
    </xdr:pic>
    <xdr:clientData/>
  </xdr:twoCellAnchor>
  <xdr:twoCellAnchor editAs="oneCell">
    <xdr:from>
      <xdr:col>0</xdr:col>
      <xdr:colOff>388776</xdr:colOff>
      <xdr:row>125</xdr:row>
      <xdr:rowOff>252704</xdr:rowOff>
    </xdr:from>
    <xdr:to>
      <xdr:col>0</xdr:col>
      <xdr:colOff>1457908</xdr:colOff>
      <xdr:row>125</xdr:row>
      <xdr:rowOff>1706585</xdr:rowOff>
    </xdr:to>
    <xdr:pic>
      <xdr:nvPicPr>
        <xdr:cNvPr id="202353" name="Рисунок 202352" descr="Ручка оконная GLORY пластик, штифт 35 мм, БЕЛАЯ, (1к.- 160 шт.)">
          <a:extLst>
            <a:ext uri="{FF2B5EF4-FFF2-40B4-BE49-F238E27FC236}">
              <a16:creationId xmlns:a16="http://schemas.microsoft.com/office/drawing/2014/main" id="{1877518C-A94F-F611-FC68-F60B406E5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776" y="91478877"/>
          <a:ext cx="1069132" cy="1453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233264</xdr:colOff>
      <xdr:row>141</xdr:row>
      <xdr:rowOff>77756</xdr:rowOff>
    </xdr:from>
    <xdr:to>
      <xdr:col>0</xdr:col>
      <xdr:colOff>2003681</xdr:colOff>
      <xdr:row>141</xdr:row>
      <xdr:rowOff>1534496</xdr:rowOff>
    </xdr:to>
    <xdr:pic>
      <xdr:nvPicPr>
        <xdr:cNvPr id="202354" name="Рисунок 202353">
          <a:extLst>
            <a:ext uri="{FF2B5EF4-FFF2-40B4-BE49-F238E27FC236}">
              <a16:creationId xmlns:a16="http://schemas.microsoft.com/office/drawing/2014/main" id="{4B03CB2C-9E06-4716-1DEB-48B141314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264" y="106368980"/>
          <a:ext cx="1770417" cy="1456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97195</xdr:colOff>
      <xdr:row>252</xdr:row>
      <xdr:rowOff>88990</xdr:rowOff>
    </xdr:from>
    <xdr:to>
      <xdr:col>0</xdr:col>
      <xdr:colOff>1963317</xdr:colOff>
      <xdr:row>252</xdr:row>
      <xdr:rowOff>879605</xdr:rowOff>
    </xdr:to>
    <xdr:pic>
      <xdr:nvPicPr>
        <xdr:cNvPr id="202325" name="Рисунок 202324">
          <a:extLst>
            <a:ext uri="{FF2B5EF4-FFF2-40B4-BE49-F238E27FC236}">
              <a16:creationId xmlns:a16="http://schemas.microsoft.com/office/drawing/2014/main" id="{3D29AB9F-823F-69A3-C148-5B54EFDB4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95" y="208356031"/>
          <a:ext cx="1866122" cy="790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583164</xdr:colOff>
      <xdr:row>336</xdr:row>
      <xdr:rowOff>42787</xdr:rowOff>
    </xdr:from>
    <xdr:to>
      <xdr:col>0</xdr:col>
      <xdr:colOff>1827246</xdr:colOff>
      <xdr:row>336</xdr:row>
      <xdr:rowOff>905235</xdr:rowOff>
    </xdr:to>
    <xdr:pic>
      <xdr:nvPicPr>
        <xdr:cNvPr id="202328" name="Рисунок 202327" descr="Засов Домарт гаражный ЗГ-400  черный d-13мм (10)">
          <a:extLst>
            <a:ext uri="{FF2B5EF4-FFF2-40B4-BE49-F238E27FC236}">
              <a16:creationId xmlns:a16="http://schemas.microsoft.com/office/drawing/2014/main" id="{48608C29-AC46-18D7-27F5-D67EFC83C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164" y="273682430"/>
          <a:ext cx="1244082" cy="8624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369337</xdr:colOff>
      <xdr:row>254</xdr:row>
      <xdr:rowOff>76181</xdr:rowOff>
    </xdr:from>
    <xdr:to>
      <xdr:col>0</xdr:col>
      <xdr:colOff>1885561</xdr:colOff>
      <xdr:row>254</xdr:row>
      <xdr:rowOff>1108204</xdr:rowOff>
    </xdr:to>
    <xdr:pic>
      <xdr:nvPicPr>
        <xdr:cNvPr id="202361" name="Рисунок 202360" descr="Кунгур Ручка откидная №2 для погреба цинк (50,5!!!)">
          <a:extLst>
            <a:ext uri="{FF2B5EF4-FFF2-40B4-BE49-F238E27FC236}">
              <a16:creationId xmlns:a16="http://schemas.microsoft.com/office/drawing/2014/main" id="{69FCB9F3-FF9C-9696-25F1-CECEB64D9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337" y="212211538"/>
          <a:ext cx="1516224" cy="1032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291583</xdr:colOff>
      <xdr:row>546</xdr:row>
      <xdr:rowOff>116635</xdr:rowOff>
    </xdr:from>
    <xdr:to>
      <xdr:col>0</xdr:col>
      <xdr:colOff>1943878</xdr:colOff>
      <xdr:row>547</xdr:row>
      <xdr:rowOff>816430</xdr:rowOff>
    </xdr:to>
    <xdr:pic>
      <xdr:nvPicPr>
        <xdr:cNvPr id="202418" name="Рисунок 202417">
          <a:extLst>
            <a:ext uri="{FF2B5EF4-FFF2-40B4-BE49-F238E27FC236}">
              <a16:creationId xmlns:a16="http://schemas.microsoft.com/office/drawing/2014/main" id="{0729DF41-D402-E834-AE6F-94276CE6F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>
          <a:off x="291583" y="448899645"/>
          <a:ext cx="1652295" cy="1652295"/>
        </a:xfrm>
        <a:prstGeom prst="rect">
          <a:avLst/>
        </a:prstGeom>
      </xdr:spPr>
    </xdr:pic>
    <xdr:clientData/>
  </xdr:twoCellAnchor>
  <xdr:twoCellAnchor editAs="oneCell">
    <xdr:from>
      <xdr:col>0</xdr:col>
      <xdr:colOff>524848</xdr:colOff>
      <xdr:row>56</xdr:row>
      <xdr:rowOff>97194</xdr:rowOff>
    </xdr:from>
    <xdr:to>
      <xdr:col>0</xdr:col>
      <xdr:colOff>1282959</xdr:colOff>
      <xdr:row>56</xdr:row>
      <xdr:rowOff>855667</xdr:rowOff>
    </xdr:to>
    <xdr:pic>
      <xdr:nvPicPr>
        <xdr:cNvPr id="30" name="Рисунок 29" descr="Апекс 17-13 оксидированная Петля ввертная ПВв-3 (400,50,10!!!)">
          <a:extLst>
            <a:ext uri="{FF2B5EF4-FFF2-40B4-BE49-F238E27FC236}">
              <a16:creationId xmlns:a16="http://schemas.microsoft.com/office/drawing/2014/main" id="{63E5FCC5-BE06-3E1A-2E5D-754246B8E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48" y="34581582"/>
          <a:ext cx="758111" cy="7584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349898</xdr:colOff>
      <xdr:row>722</xdr:row>
      <xdr:rowOff>557558</xdr:rowOff>
    </xdr:from>
    <xdr:to>
      <xdr:col>0</xdr:col>
      <xdr:colOff>1963316</xdr:colOff>
      <xdr:row>725</xdr:row>
      <xdr:rowOff>179808</xdr:rowOff>
    </xdr:to>
    <xdr:pic>
      <xdr:nvPicPr>
        <xdr:cNvPr id="202419" name="Рисунок 202418" descr="АЛЛЮР 16х80 с/подш капл. шарнир-петля под сварку (120,24)">
          <a:extLst>
            <a:ext uri="{FF2B5EF4-FFF2-40B4-BE49-F238E27FC236}">
              <a16:creationId xmlns:a16="http://schemas.microsoft.com/office/drawing/2014/main" id="{02658DFC-24A5-00FF-9EC7-BC34B7562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898" y="519359038"/>
          <a:ext cx="1613418" cy="16438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524849</xdr:colOff>
      <xdr:row>731</xdr:row>
      <xdr:rowOff>173923</xdr:rowOff>
    </xdr:from>
    <xdr:to>
      <xdr:col>0</xdr:col>
      <xdr:colOff>1943878</xdr:colOff>
      <xdr:row>732</xdr:row>
      <xdr:rowOff>647502</xdr:rowOff>
    </xdr:to>
    <xdr:pic>
      <xdr:nvPicPr>
        <xdr:cNvPr id="202420" name="Рисунок 202419" descr="БУЛАТ 22х160 капл. с запрес. шариком шарнир-петля под сварку (24)">
          <a:extLst>
            <a:ext uri="{FF2B5EF4-FFF2-40B4-BE49-F238E27FC236}">
              <a16:creationId xmlns:a16="http://schemas.microsoft.com/office/drawing/2014/main" id="{BA38EDF7-FB44-888C-5CCE-B06131895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49" y="524826474"/>
          <a:ext cx="1419029" cy="14260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563725</xdr:colOff>
      <xdr:row>119</xdr:row>
      <xdr:rowOff>174949</xdr:rowOff>
    </xdr:from>
    <xdr:to>
      <xdr:col>0</xdr:col>
      <xdr:colOff>1419031</xdr:colOff>
      <xdr:row>119</xdr:row>
      <xdr:rowOff>1032198</xdr:rowOff>
    </xdr:to>
    <xdr:pic>
      <xdr:nvPicPr>
        <xdr:cNvPr id="202421" name="Рисунок 202420">
          <a:extLst>
            <a:ext uri="{FF2B5EF4-FFF2-40B4-BE49-F238E27FC236}">
              <a16:creationId xmlns:a16="http://schemas.microsoft.com/office/drawing/2014/main" id="{7743F5B8-73EF-0EA7-24D4-69A9E66F2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725" y="83683929"/>
          <a:ext cx="855306" cy="857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485969</xdr:colOff>
      <xdr:row>446</xdr:row>
      <xdr:rowOff>116633</xdr:rowOff>
    </xdr:from>
    <xdr:to>
      <xdr:col>0</xdr:col>
      <xdr:colOff>1671284</xdr:colOff>
      <xdr:row>446</xdr:row>
      <xdr:rowOff>1302593</xdr:rowOff>
    </xdr:to>
    <xdr:pic>
      <xdr:nvPicPr>
        <xdr:cNvPr id="202422" name="Рисунок 202421" descr="Птимаш ЗВ8-4.1 5 кл. Замок врезной б/руч  (30)">
          <a:extLst>
            <a:ext uri="{FF2B5EF4-FFF2-40B4-BE49-F238E27FC236}">
              <a16:creationId xmlns:a16="http://schemas.microsoft.com/office/drawing/2014/main" id="{9AEADBFC-C5F8-07F5-C98B-1EF35CA96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969" y="360045000"/>
          <a:ext cx="1185315" cy="1185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385</xdr:row>
      <xdr:rowOff>97193</xdr:rowOff>
    </xdr:from>
    <xdr:to>
      <xdr:col>0</xdr:col>
      <xdr:colOff>917155</xdr:colOff>
      <xdr:row>385</xdr:row>
      <xdr:rowOff>1171575</xdr:rowOff>
    </xdr:to>
    <xdr:pic>
      <xdr:nvPicPr>
        <xdr:cNvPr id="202385" name="Picture 1025">
          <a:extLst>
            <a:ext uri="{FF2B5EF4-FFF2-40B4-BE49-F238E27FC236}">
              <a16:creationId xmlns:a16="http://schemas.microsoft.com/office/drawing/2014/main" id="{94CF0D20-7A07-4239-BD5F-45457C3BA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0778673"/>
          <a:ext cx="917155" cy="1074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952500</xdr:colOff>
      <xdr:row>385</xdr:row>
      <xdr:rowOff>78836</xdr:rowOff>
    </xdr:from>
    <xdr:to>
      <xdr:col>0</xdr:col>
      <xdr:colOff>1885561</xdr:colOff>
      <xdr:row>385</xdr:row>
      <xdr:rowOff>1208897</xdr:rowOff>
    </xdr:to>
    <xdr:pic>
      <xdr:nvPicPr>
        <xdr:cNvPr id="202423" name="Picture 1693">
          <a:extLst>
            <a:ext uri="{FF2B5EF4-FFF2-40B4-BE49-F238E27FC236}">
              <a16:creationId xmlns:a16="http://schemas.microsoft.com/office/drawing/2014/main" id="{C5172A34-ED3D-4B49-9FC4-B82DC9A62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320760316"/>
          <a:ext cx="933061" cy="113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483087</xdr:colOff>
      <xdr:row>445</xdr:row>
      <xdr:rowOff>19439</xdr:rowOff>
    </xdr:from>
    <xdr:to>
      <xdr:col>0</xdr:col>
      <xdr:colOff>1730632</xdr:colOff>
      <xdr:row>445</xdr:row>
      <xdr:rowOff>1268768</xdr:rowOff>
    </xdr:to>
    <xdr:pic>
      <xdr:nvPicPr>
        <xdr:cNvPr id="202425" name="Рисунок 202424" descr="АЛЛЮР 7011-20 СР хром узкопроф с защ. б/мех.Замок врезной б/руч (30)">
          <a:extLst>
            <a:ext uri="{FF2B5EF4-FFF2-40B4-BE49-F238E27FC236}">
              <a16:creationId xmlns:a16="http://schemas.microsoft.com/office/drawing/2014/main" id="{9A089E2A-CF2C-6578-5D8E-C6ECFC4CE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83087" y="359733980"/>
          <a:ext cx="1247545" cy="1249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447091</xdr:colOff>
      <xdr:row>379</xdr:row>
      <xdr:rowOff>165099</xdr:rowOff>
    </xdr:from>
    <xdr:to>
      <xdr:col>0</xdr:col>
      <xdr:colOff>1730051</xdr:colOff>
      <xdr:row>379</xdr:row>
      <xdr:rowOff>1446051</xdr:rowOff>
    </xdr:to>
    <xdr:pic>
      <xdr:nvPicPr>
        <xdr:cNvPr id="202427" name="Рисунок 202426" descr="Птимаш ЗВ9-4.08 медь Замок врезной с/руч (10)">
          <a:extLst>
            <a:ext uri="{FF2B5EF4-FFF2-40B4-BE49-F238E27FC236}">
              <a16:creationId xmlns:a16="http://schemas.microsoft.com/office/drawing/2014/main" id="{4832AC53-2ED8-D964-02F9-398BD579C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091" y="313343211"/>
          <a:ext cx="1282960" cy="1280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406457</xdr:colOff>
      <xdr:row>530</xdr:row>
      <xdr:rowOff>58316</xdr:rowOff>
    </xdr:from>
    <xdr:to>
      <xdr:col>0</xdr:col>
      <xdr:colOff>1771883</xdr:colOff>
      <xdr:row>532</xdr:row>
      <xdr:rowOff>312767</xdr:rowOff>
    </xdr:to>
    <xdr:pic>
      <xdr:nvPicPr>
        <xdr:cNvPr id="202386" name="Рисунок 202385" descr="Замок навесной SOLLER 4506 G чугун/латунь">
          <a:extLst>
            <a:ext uri="{FF2B5EF4-FFF2-40B4-BE49-F238E27FC236}">
              <a16:creationId xmlns:a16="http://schemas.microsoft.com/office/drawing/2014/main" id="{B74D40A1-1CFC-41F0-1BBD-31535D4C2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57" y="439899489"/>
          <a:ext cx="1365426" cy="1381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272143</xdr:colOff>
      <xdr:row>574</xdr:row>
      <xdr:rowOff>37663</xdr:rowOff>
    </xdr:from>
    <xdr:to>
      <xdr:col>0</xdr:col>
      <xdr:colOff>1963316</xdr:colOff>
      <xdr:row>574</xdr:row>
      <xdr:rowOff>1450715</xdr:rowOff>
    </xdr:to>
    <xdr:pic>
      <xdr:nvPicPr>
        <xdr:cNvPr id="202348" name="Рисунок 202347" descr="Доводчик дверной пневматический Doorstop до 150 кг антик.серебро темн. (6)">
          <a:extLst>
            <a:ext uri="{FF2B5EF4-FFF2-40B4-BE49-F238E27FC236}">
              <a16:creationId xmlns:a16="http://schemas.microsoft.com/office/drawing/2014/main" id="{E1562254-A401-FB02-3DE1-87778C842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473021949"/>
          <a:ext cx="1691173" cy="14130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311020</xdr:colOff>
      <xdr:row>549</xdr:row>
      <xdr:rowOff>155510</xdr:rowOff>
    </xdr:from>
    <xdr:to>
      <xdr:col>0</xdr:col>
      <xdr:colOff>1788367</xdr:colOff>
      <xdr:row>549</xdr:row>
      <xdr:rowOff>1534495</xdr:rowOff>
    </xdr:to>
    <xdr:pic>
      <xdr:nvPicPr>
        <xdr:cNvPr id="202392" name="Рисунок 202391" descr="ЛДМ АГН-85.25.67-75 RAL8017 корич. с пружин.  м/о 85 &quot;под пальчики&quot; Комплект ручек (12,3!!!)">
          <a:extLst>
            <a:ext uri="{FF2B5EF4-FFF2-40B4-BE49-F238E27FC236}">
              <a16:creationId xmlns:a16="http://schemas.microsoft.com/office/drawing/2014/main" id="{7098190C-E87F-614A-D3D3-E6D8DD7F9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020" y="452787398"/>
          <a:ext cx="1477347" cy="1378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581</xdr:row>
      <xdr:rowOff>136072</xdr:rowOff>
    </xdr:from>
    <xdr:to>
      <xdr:col>0</xdr:col>
      <xdr:colOff>1302398</xdr:colOff>
      <xdr:row>581</xdr:row>
      <xdr:rowOff>1263520</xdr:rowOff>
    </xdr:to>
    <xdr:pic>
      <xdr:nvPicPr>
        <xdr:cNvPr id="202444" name="Рисунок 202443" descr="Зенит упор дверной УД-01 INOX (150,10)">
          <a:extLst>
            <a:ext uri="{FF2B5EF4-FFF2-40B4-BE49-F238E27FC236}">
              <a16:creationId xmlns:a16="http://schemas.microsoft.com/office/drawing/2014/main" id="{4AD633A7-0BA8-524B-BED5-9E543971C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245766"/>
          <a:ext cx="1302398" cy="11274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874744</xdr:colOff>
      <xdr:row>581</xdr:row>
      <xdr:rowOff>174949</xdr:rowOff>
    </xdr:from>
    <xdr:to>
      <xdr:col>0</xdr:col>
      <xdr:colOff>2177142</xdr:colOff>
      <xdr:row>581</xdr:row>
      <xdr:rowOff>1349902</xdr:rowOff>
    </xdr:to>
    <xdr:pic>
      <xdr:nvPicPr>
        <xdr:cNvPr id="202447" name="Рисунок 202446" descr="Зенит упор дверной УД-01 матовый черный (150,10)">
          <a:extLst>
            <a:ext uri="{FF2B5EF4-FFF2-40B4-BE49-F238E27FC236}">
              <a16:creationId xmlns:a16="http://schemas.microsoft.com/office/drawing/2014/main" id="{4B37AC05-2DF0-8EF6-083F-9447C1B71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744" y="481284643"/>
          <a:ext cx="1302398" cy="1174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582</xdr:row>
      <xdr:rowOff>194388</xdr:rowOff>
    </xdr:from>
    <xdr:to>
      <xdr:col>0</xdr:col>
      <xdr:colOff>1377575</xdr:colOff>
      <xdr:row>582</xdr:row>
      <xdr:rowOff>1341275</xdr:rowOff>
    </xdr:to>
    <xdr:pic>
      <xdr:nvPicPr>
        <xdr:cNvPr id="202448" name="Рисунок 202447" descr="Зенит упор дверной УД-02 INOX (100,10)">
          <a:extLst>
            <a:ext uri="{FF2B5EF4-FFF2-40B4-BE49-F238E27FC236}">
              <a16:creationId xmlns:a16="http://schemas.microsoft.com/office/drawing/2014/main" id="{FB388E76-9C80-8830-7916-ED3EC22D1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82684235"/>
          <a:ext cx="1377574" cy="11468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923665</xdr:colOff>
      <xdr:row>582</xdr:row>
      <xdr:rowOff>291582</xdr:rowOff>
    </xdr:from>
    <xdr:to>
      <xdr:col>0</xdr:col>
      <xdr:colOff>2157704</xdr:colOff>
      <xdr:row>582</xdr:row>
      <xdr:rowOff>1293910</xdr:rowOff>
    </xdr:to>
    <xdr:pic>
      <xdr:nvPicPr>
        <xdr:cNvPr id="202449" name="Рисунок 202448" descr="Зенит упор дверной УД-02 матовый черный (100,10)">
          <a:extLst>
            <a:ext uri="{FF2B5EF4-FFF2-40B4-BE49-F238E27FC236}">
              <a16:creationId xmlns:a16="http://schemas.microsoft.com/office/drawing/2014/main" id="{113628E2-96F1-4305-6B90-903D5E8E0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665" y="482781429"/>
          <a:ext cx="1234039" cy="1002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252705</xdr:colOff>
      <xdr:row>454</xdr:row>
      <xdr:rowOff>33027</xdr:rowOff>
    </xdr:from>
    <xdr:to>
      <xdr:col>0</xdr:col>
      <xdr:colOff>1943878</xdr:colOff>
      <xdr:row>454</xdr:row>
      <xdr:rowOff>1741832</xdr:rowOff>
    </xdr:to>
    <xdr:pic>
      <xdr:nvPicPr>
        <xdr:cNvPr id="202450" name="Рисунок 202449" descr="Гардиан 100.11Т 4кл ЗЩ б/о без/накл м/о 85 мм Замок врезной без/руч (10)">
          <a:extLst>
            <a:ext uri="{FF2B5EF4-FFF2-40B4-BE49-F238E27FC236}">
              <a16:creationId xmlns:a16="http://schemas.microsoft.com/office/drawing/2014/main" id="{9BD62B7C-5335-3EDA-24AC-FC9CCDC7D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705" y="369894609"/>
          <a:ext cx="1691173" cy="1708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349898</xdr:colOff>
      <xdr:row>453</xdr:row>
      <xdr:rowOff>77756</xdr:rowOff>
    </xdr:from>
    <xdr:to>
      <xdr:col>0</xdr:col>
      <xdr:colOff>1885561</xdr:colOff>
      <xdr:row>453</xdr:row>
      <xdr:rowOff>1614150</xdr:rowOff>
    </xdr:to>
    <xdr:pic>
      <xdr:nvPicPr>
        <xdr:cNvPr id="202451" name="Рисунок 202450" descr="Гардиан 32.11 под ц/м ЗЩ б/о б/накл м/о 85 Замок врезной тяжелый (15)">
          <a:extLst>
            <a:ext uri="{FF2B5EF4-FFF2-40B4-BE49-F238E27FC236}">
              <a16:creationId xmlns:a16="http://schemas.microsoft.com/office/drawing/2014/main" id="{47441857-EF76-5C63-012A-81D02929C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898" y="369939338"/>
          <a:ext cx="1535663" cy="1536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291582</xdr:colOff>
      <xdr:row>132</xdr:row>
      <xdr:rowOff>252705</xdr:rowOff>
    </xdr:from>
    <xdr:to>
      <xdr:col>0</xdr:col>
      <xdr:colOff>1846684</xdr:colOff>
      <xdr:row>132</xdr:row>
      <xdr:rowOff>1762507</xdr:rowOff>
    </xdr:to>
    <xdr:pic>
      <xdr:nvPicPr>
        <xdr:cNvPr id="202452" name="Рисунок 202451" descr="Блокирующий замок DORF для пвх окон, с тросиком и ключом (2ключа), белый">
          <a:extLst>
            <a:ext uri="{FF2B5EF4-FFF2-40B4-BE49-F238E27FC236}">
              <a16:creationId xmlns:a16="http://schemas.microsoft.com/office/drawing/2014/main" id="{7FF968A7-B00B-1843-2497-58322750B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582" y="99001685"/>
          <a:ext cx="1555102" cy="1509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311021</xdr:colOff>
      <xdr:row>131</xdr:row>
      <xdr:rowOff>238003</xdr:rowOff>
    </xdr:from>
    <xdr:to>
      <xdr:col>0</xdr:col>
      <xdr:colOff>2021633</xdr:colOff>
      <xdr:row>131</xdr:row>
      <xdr:rowOff>1727523</xdr:rowOff>
    </xdr:to>
    <xdr:pic>
      <xdr:nvPicPr>
        <xdr:cNvPr id="202453" name="Рисунок 202452" descr="Ручка оконная двусторонняя">
          <a:extLst>
            <a:ext uri="{FF2B5EF4-FFF2-40B4-BE49-F238E27FC236}">
              <a16:creationId xmlns:a16="http://schemas.microsoft.com/office/drawing/2014/main" id="{49CE6012-D0B5-2780-89AA-3CA3DD9C8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021" y="98986983"/>
          <a:ext cx="1710612" cy="14895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330460</xdr:colOff>
      <xdr:row>451</xdr:row>
      <xdr:rowOff>102370</xdr:rowOff>
    </xdr:from>
    <xdr:to>
      <xdr:col>0</xdr:col>
      <xdr:colOff>1768930</xdr:colOff>
      <xdr:row>451</xdr:row>
      <xdr:rowOff>1537022</xdr:rowOff>
    </xdr:to>
    <xdr:pic>
      <xdr:nvPicPr>
        <xdr:cNvPr id="202454" name="Рисунок 202453" descr="Гардиан 10.01 4кл (ЗК.103-01) б/о без/накл Замок врезной б/руч (20)">
          <a:extLst>
            <a:ext uri="{FF2B5EF4-FFF2-40B4-BE49-F238E27FC236}">
              <a16:creationId xmlns:a16="http://schemas.microsoft.com/office/drawing/2014/main" id="{5BA6BB79-670F-3105-8362-A3F43146C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460" y="376262115"/>
          <a:ext cx="1438470" cy="1434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507840</xdr:colOff>
      <xdr:row>129</xdr:row>
      <xdr:rowOff>77757</xdr:rowOff>
    </xdr:from>
    <xdr:to>
      <xdr:col>0</xdr:col>
      <xdr:colOff>1691173</xdr:colOff>
      <xdr:row>129</xdr:row>
      <xdr:rowOff>1691173</xdr:rowOff>
    </xdr:to>
    <xdr:pic>
      <xdr:nvPicPr>
        <xdr:cNvPr id="202455" name="Рисунок 202454" descr="PLUTON Ручка оконная с ключом, штифт - 35, белая">
          <a:extLst>
            <a:ext uri="{FF2B5EF4-FFF2-40B4-BE49-F238E27FC236}">
              <a16:creationId xmlns:a16="http://schemas.microsoft.com/office/drawing/2014/main" id="{9B486A0E-D3F4-FEA6-1795-887125427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840" y="98826737"/>
          <a:ext cx="1183333" cy="1613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272143</xdr:colOff>
      <xdr:row>127</xdr:row>
      <xdr:rowOff>97221</xdr:rowOff>
    </xdr:from>
    <xdr:to>
      <xdr:col>0</xdr:col>
      <xdr:colOff>1846684</xdr:colOff>
      <xdr:row>127</xdr:row>
      <xdr:rowOff>1672450</xdr:rowOff>
    </xdr:to>
    <xdr:pic>
      <xdr:nvPicPr>
        <xdr:cNvPr id="202456" name="Рисунок 202455" descr="Ручка оконная с ключом, белая квадратная  (SWH37)">
          <a:extLst>
            <a:ext uri="{FF2B5EF4-FFF2-40B4-BE49-F238E27FC236}">
              <a16:creationId xmlns:a16="http://schemas.microsoft.com/office/drawing/2014/main" id="{32EA95AD-9363-FC8E-854E-18DF36505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96844007"/>
          <a:ext cx="1574541" cy="15752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563725</xdr:colOff>
      <xdr:row>48</xdr:row>
      <xdr:rowOff>155510</xdr:rowOff>
    </xdr:from>
    <xdr:to>
      <xdr:col>0</xdr:col>
      <xdr:colOff>1720452</xdr:colOff>
      <xdr:row>50</xdr:row>
      <xdr:rowOff>758112</xdr:rowOff>
    </xdr:to>
    <xdr:pic>
      <xdr:nvPicPr>
        <xdr:cNvPr id="202457" name="Рисунок 202456">
          <a:extLst>
            <a:ext uri="{FF2B5EF4-FFF2-40B4-BE49-F238E27FC236}">
              <a16:creationId xmlns:a16="http://schemas.microsoft.com/office/drawing/2014/main" id="{33BBF196-22B2-0389-3AF7-677B59250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725" y="30577194"/>
          <a:ext cx="1156727" cy="1030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213826</xdr:colOff>
      <xdr:row>358</xdr:row>
      <xdr:rowOff>195256</xdr:rowOff>
    </xdr:from>
    <xdr:to>
      <xdr:col>0</xdr:col>
      <xdr:colOff>2041071</xdr:colOff>
      <xdr:row>358</xdr:row>
      <xdr:rowOff>1277142</xdr:rowOff>
    </xdr:to>
    <xdr:pic>
      <xdr:nvPicPr>
        <xdr:cNvPr id="202458" name="Рисунок 202457">
          <a:extLst>
            <a:ext uri="{FF2B5EF4-FFF2-40B4-BE49-F238E27FC236}">
              <a16:creationId xmlns:a16="http://schemas.microsoft.com/office/drawing/2014/main" id="{7287D2D6-634B-69A1-6105-C4AD3C3AD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826" y="301710103"/>
          <a:ext cx="1827245" cy="10818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544286</xdr:colOff>
      <xdr:row>432</xdr:row>
      <xdr:rowOff>174948</xdr:rowOff>
    </xdr:from>
    <xdr:to>
      <xdr:col>0</xdr:col>
      <xdr:colOff>1776929</xdr:colOff>
      <xdr:row>433</xdr:row>
      <xdr:rowOff>669277</xdr:rowOff>
    </xdr:to>
    <xdr:pic>
      <xdr:nvPicPr>
        <xdr:cNvPr id="202431" name="Рисунок 202430" descr="Стандарт F-01 90(30х10х50) GP 5кл золото перф. ключ/ключ Цилиндровый механизм(100,10)">
          <a:extLst>
            <a:ext uri="{FF2B5EF4-FFF2-40B4-BE49-F238E27FC236}">
              <a16:creationId xmlns:a16="http://schemas.microsoft.com/office/drawing/2014/main" id="{4264DEF3-A64C-CD24-E7F9-064B387D0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86" y="360725356"/>
          <a:ext cx="1232643" cy="12524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311022</xdr:colOff>
      <xdr:row>429</xdr:row>
      <xdr:rowOff>102090</xdr:rowOff>
    </xdr:from>
    <xdr:to>
      <xdr:col>0</xdr:col>
      <xdr:colOff>2041072</xdr:colOff>
      <xdr:row>431</xdr:row>
      <xdr:rowOff>541005</xdr:rowOff>
    </xdr:to>
    <xdr:pic>
      <xdr:nvPicPr>
        <xdr:cNvPr id="202459" name="Рисунок 202458" descr="Стандарт MAX 85 (50х35В) SB 5кл мат.золото перф.ключ/верт. Цилиндровый механизм(80,10)">
          <a:extLst>
            <a:ext uri="{FF2B5EF4-FFF2-40B4-BE49-F238E27FC236}">
              <a16:creationId xmlns:a16="http://schemas.microsoft.com/office/drawing/2014/main" id="{7334B785-B2BC-9762-5F4F-6C1A8AB96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1022" y="359330661"/>
          <a:ext cx="1730050" cy="1760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www.farvater-td.ru/tovar_1458210181.101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www.farvater-td.ru/tovar_1458210181.101" TargetMode="External"/><Relationship Id="rId1" Type="http://schemas.openxmlformats.org/officeDocument/2006/relationships/hyperlink" Target="http://www.farvater-td.ru/tovar_1458210181.101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farvater-td.ru/tovar_1458210181.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X1396"/>
  <sheetViews>
    <sheetView tabSelected="1" view="pageBreakPreview" topLeftCell="A450" zoomScale="49" zoomScaleNormal="50" zoomScaleSheetLayoutView="49" workbookViewId="0">
      <selection activeCell="E454" sqref="E454"/>
    </sheetView>
  </sheetViews>
  <sheetFormatPr defaultRowHeight="12.75" x14ac:dyDescent="0.2"/>
  <cols>
    <col min="1" max="1" width="33.5703125" style="1" customWidth="1"/>
    <col min="2" max="2" width="118.42578125" style="2" customWidth="1"/>
    <col min="3" max="3" width="37.140625" style="3" customWidth="1"/>
    <col min="4" max="4" width="34.140625" style="4" customWidth="1"/>
    <col min="5" max="5" width="32.28515625" style="5" customWidth="1"/>
    <col min="6" max="6" width="36.85546875" style="6" customWidth="1"/>
    <col min="7" max="7" width="8" style="1" customWidth="1"/>
  </cols>
  <sheetData>
    <row r="1" spans="1:9" s="9" customFormat="1" ht="33.75" customHeight="1" x14ac:dyDescent="0.35">
      <c r="A1" s="136"/>
      <c r="B1" s="461" t="s">
        <v>0</v>
      </c>
      <c r="C1" s="461"/>
      <c r="D1" s="461"/>
      <c r="E1" s="461"/>
      <c r="F1" s="461"/>
      <c r="G1" s="7"/>
      <c r="H1" s="8"/>
      <c r="I1" s="7"/>
    </row>
    <row r="2" spans="1:9" s="7" customFormat="1" ht="39" customHeight="1" x14ac:dyDescent="0.45">
      <c r="A2" s="136"/>
      <c r="B2" s="462" t="s">
        <v>1</v>
      </c>
      <c r="C2" s="462"/>
      <c r="D2" s="462"/>
      <c r="E2" s="462"/>
      <c r="F2" s="462"/>
      <c r="G2" s="10"/>
      <c r="H2" s="8"/>
    </row>
    <row r="3" spans="1:9" s="7" customFormat="1" ht="33.75" customHeight="1" x14ac:dyDescent="0.55000000000000004">
      <c r="A3" s="137"/>
      <c r="B3" s="463" t="s">
        <v>2</v>
      </c>
      <c r="C3" s="463"/>
      <c r="D3" s="463"/>
      <c r="E3" s="463"/>
      <c r="F3" s="463"/>
      <c r="G3" s="11"/>
      <c r="H3" s="8"/>
    </row>
    <row r="4" spans="1:9" s="7" customFormat="1" ht="45.75" customHeight="1" x14ac:dyDescent="0.55000000000000004">
      <c r="A4" s="137"/>
      <c r="B4" s="463" t="s">
        <v>3</v>
      </c>
      <c r="C4" s="463"/>
      <c r="D4" s="463"/>
      <c r="E4" s="463"/>
      <c r="F4" s="463"/>
      <c r="G4" s="11"/>
      <c r="H4" s="8"/>
    </row>
    <row r="5" spans="1:9" s="13" customFormat="1" ht="46.5" customHeight="1" thickBot="1" x14ac:dyDescent="0.5">
      <c r="A5" s="137"/>
      <c r="B5" s="464" t="s">
        <v>4</v>
      </c>
      <c r="C5" s="464"/>
      <c r="D5" s="464"/>
      <c r="E5" s="464"/>
      <c r="F5" s="464"/>
      <c r="G5" s="11"/>
      <c r="H5" s="12"/>
    </row>
    <row r="6" spans="1:9" s="14" customFormat="1" ht="1.5" hidden="1" customHeight="1" x14ac:dyDescent="0.2">
      <c r="A6" s="138"/>
      <c r="B6" s="138"/>
      <c r="C6" s="138"/>
      <c r="D6" s="138"/>
      <c r="E6" s="138"/>
      <c r="F6" s="139"/>
    </row>
    <row r="7" spans="1:9" s="14" customFormat="1" ht="21.75" hidden="1" customHeight="1" x14ac:dyDescent="0.2">
      <c r="A7" s="138"/>
      <c r="B7" s="138"/>
      <c r="C7" s="138"/>
      <c r="D7" s="138"/>
      <c r="E7" s="138"/>
      <c r="F7" s="139"/>
    </row>
    <row r="8" spans="1:9" s="14" customFormat="1" ht="69.75" customHeight="1" thickTop="1" x14ac:dyDescent="0.8">
      <c r="A8" s="465" t="s">
        <v>794</v>
      </c>
      <c r="B8" s="465"/>
      <c r="C8" s="465"/>
      <c r="D8" s="465"/>
      <c r="E8" s="465"/>
      <c r="F8" s="465"/>
      <c r="G8" s="15"/>
    </row>
    <row r="9" spans="1:9" s="7" customFormat="1" ht="58.5" customHeight="1" x14ac:dyDescent="0.2">
      <c r="A9" s="16"/>
      <c r="B9" s="118" t="s">
        <v>5</v>
      </c>
      <c r="C9" s="119" t="s">
        <v>6</v>
      </c>
      <c r="D9" s="119" t="s">
        <v>7</v>
      </c>
      <c r="E9" s="119" t="s">
        <v>8</v>
      </c>
      <c r="F9" s="120" t="s">
        <v>661</v>
      </c>
      <c r="G9" s="8"/>
      <c r="H9" s="8"/>
    </row>
    <row r="10" spans="1:9" s="1" customFormat="1" ht="59.25" customHeight="1" x14ac:dyDescent="0.2">
      <c r="A10" s="402"/>
      <c r="B10" s="122" t="s">
        <v>10</v>
      </c>
      <c r="C10" s="123">
        <v>10.62</v>
      </c>
      <c r="D10" s="123">
        <f t="shared" ref="D10:D32" si="0">E10/1.03</f>
        <v>11.03242718446602</v>
      </c>
      <c r="E10" s="123">
        <f t="shared" ref="E10:E32" si="1">C10*1.07</f>
        <v>11.3634</v>
      </c>
      <c r="F10" s="124" t="s">
        <v>99</v>
      </c>
    </row>
    <row r="11" spans="1:9" s="1" customFormat="1" ht="59.25" customHeight="1" x14ac:dyDescent="0.2">
      <c r="A11" s="403"/>
      <c r="B11" s="20" t="s">
        <v>11</v>
      </c>
      <c r="C11" s="290">
        <v>12.05</v>
      </c>
      <c r="D11" s="21">
        <f t="shared" si="0"/>
        <v>12.517961165048545</v>
      </c>
      <c r="E11" s="27">
        <f t="shared" si="1"/>
        <v>12.893500000000001</v>
      </c>
      <c r="F11" s="125" t="s">
        <v>99</v>
      </c>
    </row>
    <row r="12" spans="1:9" s="1" customFormat="1" ht="59.25" customHeight="1" x14ac:dyDescent="0.2">
      <c r="A12" s="401"/>
      <c r="B12" s="126" t="s">
        <v>12</v>
      </c>
      <c r="C12" s="127">
        <v>16</v>
      </c>
      <c r="D12" s="127">
        <f t="shared" si="0"/>
        <v>16.621359223300971</v>
      </c>
      <c r="E12" s="128">
        <f t="shared" si="1"/>
        <v>17.12</v>
      </c>
      <c r="F12" s="129" t="s">
        <v>13</v>
      </c>
    </row>
    <row r="13" spans="1:9" s="1" customFormat="1" ht="59.25" customHeight="1" x14ac:dyDescent="0.2">
      <c r="A13" s="402"/>
      <c r="B13" s="122" t="s">
        <v>14</v>
      </c>
      <c r="C13" s="123">
        <v>17.100000000000001</v>
      </c>
      <c r="D13" s="130">
        <f t="shared" si="0"/>
        <v>17.764077669902917</v>
      </c>
      <c r="E13" s="131">
        <f t="shared" si="1"/>
        <v>18.297000000000004</v>
      </c>
      <c r="F13" s="121" t="s">
        <v>484</v>
      </c>
    </row>
    <row r="14" spans="1:9" ht="59.25" customHeight="1" x14ac:dyDescent="0.2">
      <c r="A14" s="403"/>
      <c r="B14" s="20" t="s">
        <v>15</v>
      </c>
      <c r="C14" s="290">
        <v>19.850000000000001</v>
      </c>
      <c r="D14" s="22">
        <f>E14/1.03</f>
        <v>20.62087378640777</v>
      </c>
      <c r="E14" s="132">
        <f t="shared" si="1"/>
        <v>21.239500000000003</v>
      </c>
      <c r="F14" s="26" t="s">
        <v>484</v>
      </c>
    </row>
    <row r="15" spans="1:9" ht="59.25" customHeight="1" x14ac:dyDescent="0.2">
      <c r="A15" s="403"/>
      <c r="B15" s="20" t="s">
        <v>782</v>
      </c>
      <c r="C15" s="41">
        <v>16.79</v>
      </c>
      <c r="D15" s="22">
        <f>E15/1.03</f>
        <v>17.442038834951454</v>
      </c>
      <c r="E15" s="132">
        <f t="shared" si="1"/>
        <v>17.965299999999999</v>
      </c>
      <c r="F15" s="364" t="s">
        <v>195</v>
      </c>
    </row>
    <row r="16" spans="1:9" ht="45.6" customHeight="1" x14ac:dyDescent="0.2">
      <c r="A16" s="401"/>
      <c r="B16" s="40" t="s">
        <v>16</v>
      </c>
      <c r="C16" s="41">
        <v>25.4</v>
      </c>
      <c r="D16" s="41">
        <f t="shared" si="0"/>
        <v>26.386407766990292</v>
      </c>
      <c r="E16" s="133">
        <f t="shared" si="1"/>
        <v>27.178000000000001</v>
      </c>
      <c r="F16" s="134" t="s">
        <v>13</v>
      </c>
    </row>
    <row r="17" spans="1:6" ht="50.25" customHeight="1" x14ac:dyDescent="0.2">
      <c r="A17" s="402"/>
      <c r="B17" s="122" t="s">
        <v>17</v>
      </c>
      <c r="C17" s="123">
        <v>26.6</v>
      </c>
      <c r="D17" s="123">
        <f t="shared" si="0"/>
        <v>27.633009708737866</v>
      </c>
      <c r="E17" s="135">
        <f t="shared" si="1"/>
        <v>28.462000000000003</v>
      </c>
      <c r="F17" s="124" t="s">
        <v>660</v>
      </c>
    </row>
    <row r="18" spans="1:6" ht="50.25" customHeight="1" x14ac:dyDescent="0.2">
      <c r="A18" s="403"/>
      <c r="B18" s="20" t="s">
        <v>18</v>
      </c>
      <c r="C18" s="290">
        <v>30.1</v>
      </c>
      <c r="D18" s="21">
        <f t="shared" si="0"/>
        <v>31.268932038834951</v>
      </c>
      <c r="E18" s="27">
        <f t="shared" si="1"/>
        <v>32.207000000000001</v>
      </c>
      <c r="F18" s="125" t="s">
        <v>660</v>
      </c>
    </row>
    <row r="19" spans="1:6" ht="57.6" customHeight="1" x14ac:dyDescent="0.2">
      <c r="A19" s="401"/>
      <c r="B19" s="126" t="s">
        <v>19</v>
      </c>
      <c r="C19" s="127">
        <v>36.4</v>
      </c>
      <c r="D19" s="127">
        <f t="shared" si="0"/>
        <v>37.813592233009707</v>
      </c>
      <c r="E19" s="128">
        <f t="shared" si="1"/>
        <v>38.948</v>
      </c>
      <c r="F19" s="129" t="s">
        <v>660</v>
      </c>
    </row>
    <row r="20" spans="1:6" ht="54" customHeight="1" x14ac:dyDescent="0.2">
      <c r="A20" s="404"/>
      <c r="B20" s="122" t="s">
        <v>20</v>
      </c>
      <c r="C20" s="123">
        <v>34.1</v>
      </c>
      <c r="D20" s="123">
        <f t="shared" si="0"/>
        <v>35.424271844660197</v>
      </c>
      <c r="E20" s="135">
        <f t="shared" si="1"/>
        <v>36.487000000000002</v>
      </c>
      <c r="F20" s="124" t="s">
        <v>95</v>
      </c>
    </row>
    <row r="21" spans="1:6" ht="54" customHeight="1" x14ac:dyDescent="0.2">
      <c r="A21" s="403"/>
      <c r="B21" s="20" t="s">
        <v>21</v>
      </c>
      <c r="C21" s="290">
        <v>39.200000000000003</v>
      </c>
      <c r="D21" s="21">
        <f t="shared" si="0"/>
        <v>40.722330097087379</v>
      </c>
      <c r="E21" s="27">
        <f t="shared" si="1"/>
        <v>41.944000000000003</v>
      </c>
      <c r="F21" s="125" t="s">
        <v>95</v>
      </c>
    </row>
    <row r="22" spans="1:6" ht="61.5" customHeight="1" x14ac:dyDescent="0.2">
      <c r="A22" s="401"/>
      <c r="B22" s="126" t="s">
        <v>22</v>
      </c>
      <c r="C22" s="127">
        <v>46.7</v>
      </c>
      <c r="D22" s="127">
        <f t="shared" si="0"/>
        <v>48.513592233009717</v>
      </c>
      <c r="E22" s="128">
        <f t="shared" si="1"/>
        <v>49.969000000000008</v>
      </c>
      <c r="F22" s="129" t="s">
        <v>662</v>
      </c>
    </row>
    <row r="23" spans="1:6" ht="50.45" customHeight="1" x14ac:dyDescent="0.2">
      <c r="A23" s="402"/>
      <c r="B23" s="122" t="s">
        <v>23</v>
      </c>
      <c r="C23" s="123">
        <v>43.8</v>
      </c>
      <c r="D23" s="123">
        <f t="shared" si="0"/>
        <v>45.500970873786407</v>
      </c>
      <c r="E23" s="135">
        <f t="shared" si="1"/>
        <v>46.866</v>
      </c>
      <c r="F23" s="124" t="s">
        <v>41</v>
      </c>
    </row>
    <row r="24" spans="1:6" ht="39" customHeight="1" x14ac:dyDescent="0.2">
      <c r="A24" s="403"/>
      <c r="B24" s="20" t="s">
        <v>24</v>
      </c>
      <c r="C24" s="290">
        <v>51.3</v>
      </c>
      <c r="D24" s="21">
        <f t="shared" si="0"/>
        <v>53.292233009708738</v>
      </c>
      <c r="E24" s="27">
        <f t="shared" si="1"/>
        <v>54.890999999999998</v>
      </c>
      <c r="F24" s="125" t="s">
        <v>41</v>
      </c>
    </row>
    <row r="25" spans="1:6" ht="63.6" customHeight="1" x14ac:dyDescent="0.2">
      <c r="A25" s="401"/>
      <c r="B25" s="126" t="s">
        <v>25</v>
      </c>
      <c r="C25" s="127">
        <v>62.2</v>
      </c>
      <c r="D25" s="127">
        <f t="shared" si="0"/>
        <v>64.615533980582526</v>
      </c>
      <c r="E25" s="128">
        <f t="shared" si="1"/>
        <v>66.554000000000002</v>
      </c>
      <c r="F25" s="129" t="s">
        <v>225</v>
      </c>
    </row>
    <row r="26" spans="1:6" ht="53.25" customHeight="1" x14ac:dyDescent="0.2">
      <c r="A26" s="402"/>
      <c r="B26" s="140" t="s">
        <v>26</v>
      </c>
      <c r="C26" s="141">
        <v>50</v>
      </c>
      <c r="D26" s="141">
        <f t="shared" si="0"/>
        <v>51.94174757281553</v>
      </c>
      <c r="E26" s="142">
        <f t="shared" si="1"/>
        <v>53.5</v>
      </c>
      <c r="F26" s="143" t="s">
        <v>225</v>
      </c>
    </row>
    <row r="27" spans="1:6" ht="36" customHeight="1" x14ac:dyDescent="0.2">
      <c r="A27" s="403"/>
      <c r="B27" s="20" t="s">
        <v>27</v>
      </c>
      <c r="C27" s="290">
        <v>58.6</v>
      </c>
      <c r="D27" s="21">
        <f t="shared" si="0"/>
        <v>60.875728155339807</v>
      </c>
      <c r="E27" s="27">
        <f t="shared" si="1"/>
        <v>62.702000000000005</v>
      </c>
      <c r="F27" s="125" t="s">
        <v>225</v>
      </c>
    </row>
    <row r="28" spans="1:6" ht="64.150000000000006" customHeight="1" x14ac:dyDescent="0.2">
      <c r="A28" s="401"/>
      <c r="B28" s="126" t="s">
        <v>28</v>
      </c>
      <c r="C28" s="127">
        <v>70.8</v>
      </c>
      <c r="D28" s="127">
        <f t="shared" si="0"/>
        <v>73.549514563106797</v>
      </c>
      <c r="E28" s="128">
        <f t="shared" si="1"/>
        <v>75.756</v>
      </c>
      <c r="F28" s="129" t="s">
        <v>208</v>
      </c>
    </row>
    <row r="29" spans="1:6" ht="62.25" customHeight="1" x14ac:dyDescent="0.2">
      <c r="A29" s="402"/>
      <c r="B29" s="113" t="s">
        <v>29</v>
      </c>
      <c r="C29" s="64">
        <v>71.3</v>
      </c>
      <c r="D29" s="64">
        <f t="shared" si="0"/>
        <v>74.068932038834944</v>
      </c>
      <c r="E29" s="65">
        <f t="shared" si="1"/>
        <v>76.290999999999997</v>
      </c>
      <c r="F29" s="100" t="s">
        <v>41</v>
      </c>
    </row>
    <row r="30" spans="1:6" ht="69.75" customHeight="1" x14ac:dyDescent="0.2">
      <c r="A30" s="401"/>
      <c r="B30" s="98" t="s">
        <v>30</v>
      </c>
      <c r="C30" s="41">
        <v>83.2</v>
      </c>
      <c r="D30" s="41">
        <f t="shared" si="0"/>
        <v>86.431067961165056</v>
      </c>
      <c r="E30" s="107">
        <f t="shared" si="1"/>
        <v>89.024000000000015</v>
      </c>
      <c r="F30" s="108" t="s">
        <v>41</v>
      </c>
    </row>
    <row r="31" spans="1:6" ht="62.25" customHeight="1" x14ac:dyDescent="0.2">
      <c r="A31" s="402"/>
      <c r="B31" s="122" t="s">
        <v>31</v>
      </c>
      <c r="C31" s="123">
        <v>42.4</v>
      </c>
      <c r="D31" s="123">
        <f t="shared" si="0"/>
        <v>44.046601941747575</v>
      </c>
      <c r="E31" s="135">
        <f t="shared" si="1"/>
        <v>45.368000000000002</v>
      </c>
      <c r="F31" s="124" t="s">
        <v>95</v>
      </c>
    </row>
    <row r="32" spans="1:6" ht="62.25" customHeight="1" x14ac:dyDescent="0.2">
      <c r="A32" s="401"/>
      <c r="B32" s="144" t="s">
        <v>32</v>
      </c>
      <c r="C32" s="127">
        <v>47.4</v>
      </c>
      <c r="D32" s="127">
        <f t="shared" si="0"/>
        <v>49.240776699029126</v>
      </c>
      <c r="E32" s="128">
        <f t="shared" si="1"/>
        <v>50.718000000000004</v>
      </c>
      <c r="F32" s="129" t="s">
        <v>95</v>
      </c>
    </row>
    <row r="33" spans="1:6" ht="28.5" customHeight="1" x14ac:dyDescent="0.2">
      <c r="A33" s="34"/>
      <c r="B33" s="447" t="s">
        <v>33</v>
      </c>
      <c r="C33" s="447"/>
      <c r="D33" s="447"/>
      <c r="E33" s="447"/>
      <c r="F33" s="447"/>
    </row>
    <row r="34" spans="1:6" ht="85.5" customHeight="1" x14ac:dyDescent="0.2">
      <c r="A34" s="158"/>
      <c r="B34" s="99" t="s">
        <v>517</v>
      </c>
      <c r="C34" s="290">
        <v>73.900000000000006</v>
      </c>
      <c r="D34" s="21">
        <f t="shared" ref="D34:D44" si="2">C34*1.03</f>
        <v>76.117000000000004</v>
      </c>
      <c r="E34" s="21">
        <f>C34*1.05</f>
        <v>77.595000000000013</v>
      </c>
      <c r="F34" s="37" t="s">
        <v>13</v>
      </c>
    </row>
    <row r="35" spans="1:6" ht="52.5" customHeight="1" x14ac:dyDescent="0.2">
      <c r="A35" s="450"/>
      <c r="B35" s="318" t="s">
        <v>727</v>
      </c>
      <c r="C35" s="317">
        <v>54</v>
      </c>
      <c r="D35" s="21">
        <f t="shared" si="2"/>
        <v>55.620000000000005</v>
      </c>
      <c r="E35" s="21">
        <f>C35*1.05</f>
        <v>56.7</v>
      </c>
      <c r="F35" s="48" t="s">
        <v>784</v>
      </c>
    </row>
    <row r="36" spans="1:6" ht="52.5" customHeight="1" x14ac:dyDescent="0.2">
      <c r="A36" s="451"/>
      <c r="B36" s="318" t="s">
        <v>726</v>
      </c>
      <c r="C36" s="317">
        <v>57</v>
      </c>
      <c r="D36" s="287">
        <f t="shared" si="2"/>
        <v>58.71</v>
      </c>
      <c r="E36" s="287">
        <f>C36*1.05</f>
        <v>59.85</v>
      </c>
      <c r="F36" s="48" t="s">
        <v>785</v>
      </c>
    </row>
    <row r="37" spans="1:6" ht="48" customHeight="1" x14ac:dyDescent="0.2">
      <c r="A37" s="452"/>
      <c r="B37" s="190" t="s">
        <v>787</v>
      </c>
      <c r="C37" s="155">
        <v>100</v>
      </c>
      <c r="D37" s="21">
        <f t="shared" si="2"/>
        <v>103</v>
      </c>
      <c r="E37" s="21">
        <f t="shared" ref="E37:E44" si="3">C37*1.07</f>
        <v>107</v>
      </c>
      <c r="F37" s="37" t="s">
        <v>13</v>
      </c>
    </row>
    <row r="38" spans="1:6" ht="48" customHeight="1" x14ac:dyDescent="0.2">
      <c r="A38" s="427"/>
      <c r="B38" s="190" t="s">
        <v>786</v>
      </c>
      <c r="C38" s="374">
        <v>70</v>
      </c>
      <c r="D38" s="375">
        <f t="shared" si="2"/>
        <v>72.100000000000009</v>
      </c>
      <c r="E38" s="375">
        <f t="shared" si="3"/>
        <v>74.900000000000006</v>
      </c>
      <c r="F38" s="376" t="s">
        <v>13</v>
      </c>
    </row>
    <row r="39" spans="1:6" ht="62.25" customHeight="1" x14ac:dyDescent="0.2">
      <c r="A39" s="401"/>
      <c r="B39" s="151" t="s">
        <v>34</v>
      </c>
      <c r="C39" s="291">
        <v>115.4</v>
      </c>
      <c r="D39" s="21">
        <f t="shared" si="2"/>
        <v>118.86200000000001</v>
      </c>
      <c r="E39" s="21">
        <f t="shared" si="3"/>
        <v>123.47800000000001</v>
      </c>
      <c r="F39" s="37" t="s">
        <v>13</v>
      </c>
    </row>
    <row r="40" spans="1:6" ht="34.5" customHeight="1" x14ac:dyDescent="0.2">
      <c r="A40" s="402"/>
      <c r="B40" s="164" t="s">
        <v>35</v>
      </c>
      <c r="C40" s="291">
        <v>39.5</v>
      </c>
      <c r="D40" s="21">
        <f t="shared" si="2"/>
        <v>40.685000000000002</v>
      </c>
      <c r="E40" s="21">
        <f t="shared" si="3"/>
        <v>42.265000000000001</v>
      </c>
      <c r="F40" s="37" t="s">
        <v>95</v>
      </c>
    </row>
    <row r="41" spans="1:6" ht="42" customHeight="1" x14ac:dyDescent="0.2">
      <c r="A41" s="403"/>
      <c r="B41" s="165" t="s">
        <v>36</v>
      </c>
      <c r="C41" s="291">
        <v>46.5</v>
      </c>
      <c r="D41" s="21">
        <f t="shared" si="2"/>
        <v>47.895000000000003</v>
      </c>
      <c r="E41" s="21">
        <f t="shared" si="3"/>
        <v>49.755000000000003</v>
      </c>
      <c r="F41" s="37" t="s">
        <v>95</v>
      </c>
    </row>
    <row r="42" spans="1:6" ht="33" customHeight="1" x14ac:dyDescent="0.2">
      <c r="A42" s="403"/>
      <c r="B42" s="165" t="s">
        <v>37</v>
      </c>
      <c r="C42" s="291">
        <v>24.5</v>
      </c>
      <c r="D42" s="21">
        <f t="shared" si="2"/>
        <v>25.234999999999999</v>
      </c>
      <c r="E42" s="21">
        <f t="shared" si="3"/>
        <v>26.215</v>
      </c>
      <c r="F42" s="37" t="s">
        <v>484</v>
      </c>
    </row>
    <row r="43" spans="1:6" ht="34.5" customHeight="1" x14ac:dyDescent="0.2">
      <c r="A43" s="403"/>
      <c r="B43" s="165" t="s">
        <v>38</v>
      </c>
      <c r="C43" s="291">
        <v>32.1</v>
      </c>
      <c r="D43" s="21">
        <f t="shared" si="2"/>
        <v>33.063000000000002</v>
      </c>
      <c r="E43" s="21">
        <f t="shared" si="3"/>
        <v>34.347000000000001</v>
      </c>
      <c r="F43" s="37" t="s">
        <v>195</v>
      </c>
    </row>
    <row r="44" spans="1:6" ht="48" customHeight="1" x14ac:dyDescent="0.2">
      <c r="A44" s="403"/>
      <c r="B44" s="170" t="s">
        <v>39</v>
      </c>
      <c r="C44" s="291">
        <v>51.7</v>
      </c>
      <c r="D44" s="21">
        <f t="shared" si="2"/>
        <v>53.251000000000005</v>
      </c>
      <c r="E44" s="21">
        <f t="shared" si="3"/>
        <v>55.31900000000001</v>
      </c>
      <c r="F44" s="37">
        <v>50</v>
      </c>
    </row>
    <row r="45" spans="1:6" ht="46.5" customHeight="1" x14ac:dyDescent="0.2">
      <c r="A45" s="403"/>
      <c r="B45" s="170" t="s">
        <v>40</v>
      </c>
      <c r="C45" s="291">
        <v>64.3</v>
      </c>
      <c r="D45" s="21">
        <f t="shared" ref="D45:D51" si="4">E45/1.03</f>
        <v>65.548543689320383</v>
      </c>
      <c r="E45" s="21">
        <f>C45*1.05</f>
        <v>67.515000000000001</v>
      </c>
      <c r="F45" s="37" t="s">
        <v>41</v>
      </c>
    </row>
    <row r="46" spans="1:6" ht="49.5" customHeight="1" x14ac:dyDescent="0.2">
      <c r="A46" s="403"/>
      <c r="B46" s="170" t="s">
        <v>42</v>
      </c>
      <c r="C46" s="291">
        <v>75.2</v>
      </c>
      <c r="D46" s="21">
        <f t="shared" si="4"/>
        <v>76.660194174757294</v>
      </c>
      <c r="E46" s="21">
        <f>C46*1.05</f>
        <v>78.960000000000008</v>
      </c>
      <c r="F46" s="37" t="s">
        <v>43</v>
      </c>
    </row>
    <row r="47" spans="1:6" ht="49.5" customHeight="1" x14ac:dyDescent="0.2">
      <c r="A47" s="403"/>
      <c r="B47" s="170" t="s">
        <v>574</v>
      </c>
      <c r="C47" s="291">
        <v>77.599999999999994</v>
      </c>
      <c r="D47" s="21">
        <f t="shared" si="4"/>
        <v>79.106796116504853</v>
      </c>
      <c r="E47" s="21">
        <f>C47*1.05</f>
        <v>81.48</v>
      </c>
      <c r="F47" s="37" t="s">
        <v>526</v>
      </c>
    </row>
    <row r="48" spans="1:6" ht="52.5" customHeight="1" x14ac:dyDescent="0.2">
      <c r="A48" s="401"/>
      <c r="B48" s="171" t="s">
        <v>663</v>
      </c>
      <c r="C48" s="155">
        <v>90.9</v>
      </c>
      <c r="D48" s="21">
        <f t="shared" si="4"/>
        <v>92.665048543689323</v>
      </c>
      <c r="E48" s="21">
        <f>C48*1.05</f>
        <v>95.445000000000007</v>
      </c>
      <c r="F48" s="37" t="s">
        <v>13</v>
      </c>
    </row>
    <row r="49" spans="1:7" ht="33" customHeight="1" x14ac:dyDescent="0.2">
      <c r="A49" s="38"/>
      <c r="B49" s="448" t="s">
        <v>45</v>
      </c>
      <c r="C49" s="448"/>
      <c r="D49" s="448"/>
      <c r="E49" s="448"/>
      <c r="F49" s="448"/>
    </row>
    <row r="50" spans="1:7" ht="52.5" hidden="1" customHeight="1" x14ac:dyDescent="0.2">
      <c r="A50" s="368"/>
      <c r="B50" s="372"/>
      <c r="C50" s="172"/>
      <c r="D50" s="41"/>
      <c r="E50" s="41"/>
      <c r="F50" s="42"/>
    </row>
    <row r="51" spans="1:7" ht="63.75" customHeight="1" x14ac:dyDescent="0.2">
      <c r="A51"/>
      <c r="B51" s="146" t="s">
        <v>47</v>
      </c>
      <c r="C51" s="172">
        <v>86.9</v>
      </c>
      <c r="D51" s="41">
        <f t="shared" si="4"/>
        <v>90.27475728155342</v>
      </c>
      <c r="E51" s="41">
        <f>C51*1.07</f>
        <v>92.983000000000018</v>
      </c>
      <c r="F51" s="42" t="s">
        <v>573</v>
      </c>
    </row>
    <row r="52" spans="1:7" s="39" customFormat="1" ht="56.45" customHeight="1" x14ac:dyDescent="0.2">
      <c r="A52" s="402"/>
      <c r="B52" s="164" t="s">
        <v>665</v>
      </c>
      <c r="C52" s="291">
        <v>27.4</v>
      </c>
      <c r="D52" s="21">
        <f t="shared" ref="D52:D58" si="5">E52/1.03</f>
        <v>28.464077669902913</v>
      </c>
      <c r="E52" s="21">
        <f t="shared" ref="E52:E58" si="6">C52*1.07</f>
        <v>29.318000000000001</v>
      </c>
      <c r="F52" s="37" t="s">
        <v>195</v>
      </c>
    </row>
    <row r="53" spans="1:7" ht="51" customHeight="1" x14ac:dyDescent="0.2">
      <c r="A53" s="401"/>
      <c r="B53" s="171" t="s">
        <v>664</v>
      </c>
      <c r="C53" s="172">
        <v>35</v>
      </c>
      <c r="D53" s="41">
        <f t="shared" si="5"/>
        <v>36.359223300970875</v>
      </c>
      <c r="E53" s="41">
        <f t="shared" si="6"/>
        <v>37.450000000000003</v>
      </c>
      <c r="F53" s="42">
        <v>65</v>
      </c>
    </row>
    <row r="54" spans="1:7" ht="47.45" customHeight="1" x14ac:dyDescent="0.2">
      <c r="A54" s="402"/>
      <c r="B54" s="164" t="s">
        <v>666</v>
      </c>
      <c r="C54" s="291">
        <v>29.7</v>
      </c>
      <c r="D54" s="21">
        <f t="shared" si="5"/>
        <v>30.853398058252427</v>
      </c>
      <c r="E54" s="21">
        <f t="shared" si="6"/>
        <v>31.779</v>
      </c>
      <c r="F54" s="37" t="s">
        <v>195</v>
      </c>
    </row>
    <row r="55" spans="1:7" ht="56.25" customHeight="1" x14ac:dyDescent="0.2">
      <c r="A55" s="403"/>
      <c r="B55" s="230" t="s">
        <v>667</v>
      </c>
      <c r="C55" s="172">
        <v>38.1</v>
      </c>
      <c r="D55" s="41">
        <f t="shared" si="5"/>
        <v>39.57961165048544</v>
      </c>
      <c r="E55" s="41">
        <f t="shared" si="6"/>
        <v>40.767000000000003</v>
      </c>
      <c r="F55" s="42">
        <v>120</v>
      </c>
    </row>
    <row r="56" spans="1:7" ht="48.75" customHeight="1" x14ac:dyDescent="0.2">
      <c r="A56" s="231"/>
      <c r="B56" s="236" t="s">
        <v>5</v>
      </c>
      <c r="C56" s="235" t="s">
        <v>46</v>
      </c>
      <c r="D56" s="233" t="s">
        <v>7</v>
      </c>
      <c r="E56" s="233" t="s">
        <v>8</v>
      </c>
      <c r="F56" s="234" t="s">
        <v>9</v>
      </c>
    </row>
    <row r="57" spans="1:7" ht="74.25" customHeight="1" x14ac:dyDescent="0.2">
      <c r="A57" s="158"/>
      <c r="B57" s="99" t="s">
        <v>725</v>
      </c>
      <c r="C57" s="41">
        <v>44.4</v>
      </c>
      <c r="D57" s="41">
        <f t="shared" si="5"/>
        <v>46.124271844660193</v>
      </c>
      <c r="E57" s="41">
        <f t="shared" si="6"/>
        <v>47.508000000000003</v>
      </c>
      <c r="F57" s="42" t="s">
        <v>724</v>
      </c>
    </row>
    <row r="58" spans="1:7" ht="86.45" customHeight="1" x14ac:dyDescent="0.2">
      <c r="A58" s="152"/>
      <c r="B58" s="40" t="s">
        <v>518</v>
      </c>
      <c r="C58" s="41">
        <v>36</v>
      </c>
      <c r="D58" s="41">
        <f t="shared" si="5"/>
        <v>37.398058252427184</v>
      </c>
      <c r="E58" s="41">
        <f t="shared" si="6"/>
        <v>38.520000000000003</v>
      </c>
      <c r="F58" s="42" t="s">
        <v>668</v>
      </c>
    </row>
    <row r="59" spans="1:7" s="45" customFormat="1" ht="37.5" customHeight="1" x14ac:dyDescent="0.2">
      <c r="A59" s="38"/>
      <c r="B59" s="405" t="s">
        <v>48</v>
      </c>
      <c r="C59" s="408"/>
      <c r="D59" s="408"/>
      <c r="E59" s="408"/>
      <c r="F59" s="408"/>
      <c r="G59" s="44"/>
    </row>
    <row r="60" spans="1:7" s="45" customFormat="1" ht="127.15" customHeight="1" x14ac:dyDescent="0.2">
      <c r="A60" s="191"/>
      <c r="B60" s="177" t="s">
        <v>49</v>
      </c>
      <c r="C60" s="176">
        <v>174</v>
      </c>
      <c r="D60" s="21">
        <f>C60*1.03</f>
        <v>179.22</v>
      </c>
      <c r="E60" s="21">
        <f t="shared" ref="E60:E64" si="7">C60*1.07</f>
        <v>186.18</v>
      </c>
      <c r="F60" s="37" t="s">
        <v>784</v>
      </c>
      <c r="G60" s="44"/>
    </row>
    <row r="61" spans="1:7" s="45" customFormat="1" ht="84" customHeight="1" x14ac:dyDescent="0.2">
      <c r="A61" s="377"/>
      <c r="B61" s="193" t="s">
        <v>51</v>
      </c>
      <c r="C61" s="176">
        <v>124</v>
      </c>
      <c r="D61" s="21">
        <f>C61/1.03</f>
        <v>120.3883495145631</v>
      </c>
      <c r="E61" s="21">
        <f t="shared" si="7"/>
        <v>132.68</v>
      </c>
      <c r="F61" s="37" t="s">
        <v>52</v>
      </c>
      <c r="G61" s="44"/>
    </row>
    <row r="62" spans="1:7" s="45" customFormat="1" ht="45.75" customHeight="1" x14ac:dyDescent="0.2">
      <c r="A62" s="422"/>
      <c r="B62" s="169" t="s">
        <v>53</v>
      </c>
      <c r="C62" s="260">
        <v>35</v>
      </c>
      <c r="D62" s="21">
        <f>C62/1.03</f>
        <v>33.980582524271846</v>
      </c>
      <c r="E62" s="21">
        <f t="shared" si="7"/>
        <v>37.450000000000003</v>
      </c>
      <c r="F62" s="37">
        <v>60</v>
      </c>
      <c r="G62" s="44"/>
    </row>
    <row r="63" spans="1:7" s="45" customFormat="1" ht="45.75" customHeight="1" x14ac:dyDescent="0.2">
      <c r="A63" s="423"/>
      <c r="B63" s="292" t="s">
        <v>672</v>
      </c>
      <c r="C63" s="293">
        <v>44</v>
      </c>
      <c r="D63" s="294">
        <f>C63/1.03</f>
        <v>42.71844660194175</v>
      </c>
      <c r="E63" s="294">
        <f t="shared" si="7"/>
        <v>47.080000000000005</v>
      </c>
      <c r="F63" s="295">
        <v>60</v>
      </c>
      <c r="G63" s="44"/>
    </row>
    <row r="64" spans="1:7" s="45" customFormat="1" ht="45.75" customHeight="1" x14ac:dyDescent="0.2">
      <c r="A64" s="401"/>
      <c r="B64" s="171" t="s">
        <v>54</v>
      </c>
      <c r="C64" s="260">
        <v>45</v>
      </c>
      <c r="D64" s="21">
        <f>C64/1.03</f>
        <v>43.689320388349515</v>
      </c>
      <c r="E64" s="21">
        <f t="shared" si="7"/>
        <v>48.150000000000006</v>
      </c>
      <c r="F64" s="37">
        <v>60</v>
      </c>
      <c r="G64" s="44"/>
    </row>
    <row r="65" spans="1:7" s="45" customFormat="1" ht="93.75" customHeight="1" x14ac:dyDescent="0.2">
      <c r="A65" s="152"/>
      <c r="B65" s="194" t="s">
        <v>55</v>
      </c>
      <c r="C65" s="260" t="s">
        <v>788</v>
      </c>
      <c r="D65" s="21"/>
      <c r="E65" s="21"/>
      <c r="F65" s="37" t="s">
        <v>56</v>
      </c>
      <c r="G65" s="44"/>
    </row>
    <row r="66" spans="1:7" ht="59.25" customHeight="1" x14ac:dyDescent="0.2">
      <c r="A66" s="340"/>
      <c r="B66" s="164" t="s">
        <v>57</v>
      </c>
      <c r="C66" s="342">
        <v>50.3</v>
      </c>
      <c r="D66" s="341">
        <f t="shared" ref="D66:D74" si="8">C66*1.03</f>
        <v>51.808999999999997</v>
      </c>
      <c r="E66" s="341">
        <f t="shared" ref="E66:E71" si="9">C66*1.08</f>
        <v>54.323999999999998</v>
      </c>
      <c r="F66" s="339" t="s">
        <v>662</v>
      </c>
    </row>
    <row r="67" spans="1:7" ht="59.25" customHeight="1" x14ac:dyDescent="0.2">
      <c r="A67" s="338"/>
      <c r="B67" s="165" t="s">
        <v>58</v>
      </c>
      <c r="C67" s="342">
        <v>59</v>
      </c>
      <c r="D67" s="341">
        <f t="shared" si="8"/>
        <v>60.77</v>
      </c>
      <c r="E67" s="341">
        <f t="shared" si="9"/>
        <v>63.720000000000006</v>
      </c>
      <c r="F67" s="339" t="s">
        <v>662</v>
      </c>
    </row>
    <row r="68" spans="1:7" ht="59.25" customHeight="1" x14ac:dyDescent="0.2">
      <c r="A68" s="338"/>
      <c r="B68" s="165" t="s">
        <v>739</v>
      </c>
      <c r="C68" s="342">
        <v>66.400000000000006</v>
      </c>
      <c r="D68" s="341">
        <f t="shared" si="8"/>
        <v>68.39200000000001</v>
      </c>
      <c r="E68" s="341">
        <f t="shared" si="9"/>
        <v>71.712000000000018</v>
      </c>
      <c r="F68" s="339" t="s">
        <v>225</v>
      </c>
    </row>
    <row r="69" spans="1:7" ht="59.25" customHeight="1" x14ac:dyDescent="0.2">
      <c r="A69" s="338"/>
      <c r="B69" s="165" t="s">
        <v>59</v>
      </c>
      <c r="C69" s="342">
        <v>53.7</v>
      </c>
      <c r="D69" s="341">
        <f t="shared" si="8"/>
        <v>55.311000000000007</v>
      </c>
      <c r="E69" s="341">
        <f t="shared" si="9"/>
        <v>57.996000000000009</v>
      </c>
      <c r="F69" s="339" t="s">
        <v>662</v>
      </c>
    </row>
    <row r="70" spans="1:7" ht="59.25" customHeight="1" x14ac:dyDescent="0.2">
      <c r="A70" s="338"/>
      <c r="B70" s="165" t="s">
        <v>60</v>
      </c>
      <c r="C70" s="342">
        <v>62.7</v>
      </c>
      <c r="D70" s="341">
        <f t="shared" si="8"/>
        <v>64.581000000000003</v>
      </c>
      <c r="E70" s="341">
        <f t="shared" si="9"/>
        <v>67.716000000000008</v>
      </c>
      <c r="F70" s="339" t="s">
        <v>662</v>
      </c>
    </row>
    <row r="71" spans="1:7" ht="59.25" customHeight="1" x14ac:dyDescent="0.2">
      <c r="A71" s="338"/>
      <c r="B71" s="165" t="s">
        <v>740</v>
      </c>
      <c r="C71" s="342">
        <v>70</v>
      </c>
      <c r="D71" s="341">
        <f t="shared" si="8"/>
        <v>72.100000000000009</v>
      </c>
      <c r="E71" s="341">
        <f t="shared" si="9"/>
        <v>75.600000000000009</v>
      </c>
      <c r="F71" s="339" t="s">
        <v>43</v>
      </c>
    </row>
    <row r="72" spans="1:7" ht="59.25" customHeight="1" x14ac:dyDescent="0.2">
      <c r="A72" s="338"/>
      <c r="B72" s="165" t="s">
        <v>61</v>
      </c>
      <c r="C72" s="342">
        <v>70</v>
      </c>
      <c r="D72" s="341">
        <f t="shared" si="8"/>
        <v>72.100000000000009</v>
      </c>
      <c r="E72" s="341">
        <f t="shared" ref="E72:E89" si="10">C72*1.07</f>
        <v>74.900000000000006</v>
      </c>
      <c r="F72" s="47" t="s">
        <v>41</v>
      </c>
    </row>
    <row r="73" spans="1:7" ht="59.25" customHeight="1" x14ac:dyDescent="0.2">
      <c r="A73" s="338"/>
      <c r="B73" s="165" t="s">
        <v>62</v>
      </c>
      <c r="C73" s="342">
        <v>80.3</v>
      </c>
      <c r="D73" s="341">
        <f t="shared" si="8"/>
        <v>82.709000000000003</v>
      </c>
      <c r="E73" s="341">
        <f t="shared" si="10"/>
        <v>85.921000000000006</v>
      </c>
      <c r="F73" s="339" t="s">
        <v>41</v>
      </c>
    </row>
    <row r="74" spans="1:7" ht="59.25" customHeight="1" x14ac:dyDescent="0.2">
      <c r="A74" s="338"/>
      <c r="B74" s="165" t="s">
        <v>63</v>
      </c>
      <c r="C74" s="342">
        <v>87.5</v>
      </c>
      <c r="D74" s="341">
        <f t="shared" si="8"/>
        <v>90.125</v>
      </c>
      <c r="E74" s="341">
        <f t="shared" si="10"/>
        <v>93.625</v>
      </c>
      <c r="F74" s="339" t="s">
        <v>41</v>
      </c>
    </row>
    <row r="75" spans="1:7" ht="56.25" customHeight="1" x14ac:dyDescent="0.2">
      <c r="A75" s="338"/>
      <c r="B75" s="195" t="s">
        <v>64</v>
      </c>
      <c r="C75" s="342">
        <v>50</v>
      </c>
      <c r="D75" s="341">
        <f>E75/1.03</f>
        <v>51.94174757281553</v>
      </c>
      <c r="E75" s="341">
        <f t="shared" si="10"/>
        <v>53.5</v>
      </c>
      <c r="F75" s="339" t="s">
        <v>208</v>
      </c>
    </row>
    <row r="76" spans="1:7" ht="59.25" customHeight="1" x14ac:dyDescent="0.2">
      <c r="A76" s="338"/>
      <c r="B76" s="165" t="s">
        <v>65</v>
      </c>
      <c r="C76" s="342">
        <v>57.9</v>
      </c>
      <c r="D76" s="341">
        <f>C76*1.03</f>
        <v>59.637</v>
      </c>
      <c r="E76" s="341">
        <f t="shared" si="10"/>
        <v>61.953000000000003</v>
      </c>
      <c r="F76" s="339" t="s">
        <v>662</v>
      </c>
    </row>
    <row r="77" spans="1:7" ht="59.25" customHeight="1" x14ac:dyDescent="0.2">
      <c r="A77" s="338"/>
      <c r="B77" s="165" t="s">
        <v>66</v>
      </c>
      <c r="C77" s="342">
        <v>68.400000000000006</v>
      </c>
      <c r="D77" s="341">
        <f t="shared" ref="D77:D89" si="11">E77/1.03</f>
        <v>71.05631067961167</v>
      </c>
      <c r="E77" s="341">
        <f t="shared" si="10"/>
        <v>73.188000000000017</v>
      </c>
      <c r="F77" s="339" t="s">
        <v>662</v>
      </c>
    </row>
    <row r="78" spans="1:7" ht="59.25" customHeight="1" x14ac:dyDescent="0.2">
      <c r="A78" s="338"/>
      <c r="B78" s="165" t="s">
        <v>670</v>
      </c>
      <c r="C78" s="342">
        <v>76.3</v>
      </c>
      <c r="D78" s="341">
        <f t="shared" si="11"/>
        <v>79.263106796116503</v>
      </c>
      <c r="E78" s="341">
        <f t="shared" si="10"/>
        <v>81.641000000000005</v>
      </c>
      <c r="F78" s="339" t="s">
        <v>225</v>
      </c>
    </row>
    <row r="79" spans="1:7" ht="47.25" customHeight="1" x14ac:dyDescent="0.2">
      <c r="A79" s="338"/>
      <c r="B79" s="195" t="s">
        <v>67</v>
      </c>
      <c r="C79" s="342">
        <v>57.5</v>
      </c>
      <c r="D79" s="341">
        <f t="shared" si="11"/>
        <v>59.733009708737868</v>
      </c>
      <c r="E79" s="341">
        <f t="shared" si="10"/>
        <v>61.525000000000006</v>
      </c>
      <c r="F79" s="339" t="s">
        <v>225</v>
      </c>
    </row>
    <row r="80" spans="1:7" ht="47.25" customHeight="1" x14ac:dyDescent="0.2">
      <c r="A80" s="338"/>
      <c r="B80" s="165" t="s">
        <v>68</v>
      </c>
      <c r="C80" s="342">
        <v>67.7</v>
      </c>
      <c r="D80" s="341">
        <f t="shared" si="11"/>
        <v>70.329126213592232</v>
      </c>
      <c r="E80" s="341">
        <f t="shared" si="10"/>
        <v>72.439000000000007</v>
      </c>
      <c r="F80" s="339" t="s">
        <v>225</v>
      </c>
    </row>
    <row r="81" spans="1:6" ht="47.25" customHeight="1" x14ac:dyDescent="0.2">
      <c r="A81" s="338"/>
      <c r="B81" s="165" t="s">
        <v>69</v>
      </c>
      <c r="C81" s="342">
        <v>79.209999999999994</v>
      </c>
      <c r="D81" s="341">
        <f t="shared" si="11"/>
        <v>82.286116504854363</v>
      </c>
      <c r="E81" s="341">
        <f t="shared" si="10"/>
        <v>84.7547</v>
      </c>
      <c r="F81" s="339" t="s">
        <v>225</v>
      </c>
    </row>
    <row r="82" spans="1:6" ht="47.25" customHeight="1" x14ac:dyDescent="0.2">
      <c r="A82" s="338"/>
      <c r="B82" s="165" t="s">
        <v>70</v>
      </c>
      <c r="C82" s="342">
        <v>68.900000000000006</v>
      </c>
      <c r="D82" s="341">
        <f t="shared" si="11"/>
        <v>71.575728155339817</v>
      </c>
      <c r="E82" s="341">
        <f t="shared" si="10"/>
        <v>73.723000000000013</v>
      </c>
      <c r="F82" s="339" t="s">
        <v>225</v>
      </c>
    </row>
    <row r="83" spans="1:6" ht="47.25" customHeight="1" x14ac:dyDescent="0.2">
      <c r="A83" s="373"/>
      <c r="B83" s="165" t="s">
        <v>789</v>
      </c>
      <c r="C83" s="374">
        <v>76.3</v>
      </c>
      <c r="D83" s="375">
        <f t="shared" si="11"/>
        <v>79.263106796116503</v>
      </c>
      <c r="E83" s="375">
        <f t="shared" si="10"/>
        <v>81.641000000000005</v>
      </c>
      <c r="F83" s="376" t="s">
        <v>13</v>
      </c>
    </row>
    <row r="84" spans="1:6" ht="47.25" customHeight="1" x14ac:dyDescent="0.2">
      <c r="A84" s="338"/>
      <c r="B84" s="165" t="s">
        <v>671</v>
      </c>
      <c r="C84" s="342">
        <v>86.4</v>
      </c>
      <c r="D84" s="341">
        <f t="shared" si="11"/>
        <v>89.755339805825244</v>
      </c>
      <c r="E84" s="341">
        <f t="shared" si="10"/>
        <v>92.448000000000008</v>
      </c>
      <c r="F84" s="339" t="s">
        <v>13</v>
      </c>
    </row>
    <row r="85" spans="1:6" ht="47.25" customHeight="1" x14ac:dyDescent="0.2">
      <c r="A85" s="338"/>
      <c r="B85" s="165" t="s">
        <v>71</v>
      </c>
      <c r="C85" s="342">
        <v>100</v>
      </c>
      <c r="D85" s="341">
        <f t="shared" si="11"/>
        <v>103.88349514563106</v>
      </c>
      <c r="E85" s="341">
        <f t="shared" si="10"/>
        <v>107</v>
      </c>
      <c r="F85" s="339" t="s">
        <v>208</v>
      </c>
    </row>
    <row r="86" spans="1:6" ht="47.25" customHeight="1" x14ac:dyDescent="0.2">
      <c r="A86" s="338"/>
      <c r="B86" s="195" t="s">
        <v>72</v>
      </c>
      <c r="C86" s="176">
        <v>137.80000000000001</v>
      </c>
      <c r="D86" s="341">
        <f t="shared" si="11"/>
        <v>143.15145631067963</v>
      </c>
      <c r="E86" s="341">
        <f t="shared" si="10"/>
        <v>147.44600000000003</v>
      </c>
      <c r="F86" s="339" t="s">
        <v>208</v>
      </c>
    </row>
    <row r="87" spans="1:6" ht="47.25" customHeight="1" x14ac:dyDescent="0.2">
      <c r="A87" s="338"/>
      <c r="B87" s="165" t="s">
        <v>73</v>
      </c>
      <c r="C87" s="342">
        <v>118.8</v>
      </c>
      <c r="D87" s="341">
        <f t="shared" si="11"/>
        <v>123.41359223300971</v>
      </c>
      <c r="E87" s="341">
        <f t="shared" si="10"/>
        <v>127.116</v>
      </c>
      <c r="F87" s="339" t="s">
        <v>208</v>
      </c>
    </row>
    <row r="88" spans="1:6" ht="47.25" customHeight="1" x14ac:dyDescent="0.2">
      <c r="A88" s="338"/>
      <c r="B88" s="165" t="s">
        <v>575</v>
      </c>
      <c r="C88" s="342">
        <v>121</v>
      </c>
      <c r="D88" s="341">
        <f t="shared" si="11"/>
        <v>125.69902912621359</v>
      </c>
      <c r="E88" s="341">
        <f t="shared" si="10"/>
        <v>129.47</v>
      </c>
      <c r="F88" s="339" t="s">
        <v>43</v>
      </c>
    </row>
    <row r="89" spans="1:6" ht="47.25" customHeight="1" x14ac:dyDescent="0.2">
      <c r="A89" s="338"/>
      <c r="B89" s="343" t="s">
        <v>74</v>
      </c>
      <c r="C89" s="342">
        <v>121.3</v>
      </c>
      <c r="D89" s="341">
        <f t="shared" si="11"/>
        <v>126.01067961165047</v>
      </c>
      <c r="E89" s="341">
        <f t="shared" si="10"/>
        <v>129.791</v>
      </c>
      <c r="F89" s="339" t="s">
        <v>505</v>
      </c>
    </row>
    <row r="90" spans="1:6" ht="47.25" customHeight="1" x14ac:dyDescent="0.2">
      <c r="A90" s="338"/>
      <c r="B90" s="165" t="s">
        <v>76</v>
      </c>
      <c r="C90" s="342">
        <v>217.6</v>
      </c>
      <c r="D90" s="341">
        <f t="shared" ref="D90:D108" si="12">E90/1.03</f>
        <v>226.05048543689318</v>
      </c>
      <c r="E90" s="341">
        <f t="shared" ref="E90:E108" si="13">C90*1.07</f>
        <v>232.83199999999999</v>
      </c>
      <c r="F90" s="339" t="s">
        <v>44</v>
      </c>
    </row>
    <row r="91" spans="1:6" ht="47.25" customHeight="1" x14ac:dyDescent="0.2">
      <c r="A91" s="338"/>
      <c r="B91" s="165" t="s">
        <v>77</v>
      </c>
      <c r="C91" s="342">
        <v>214.5</v>
      </c>
      <c r="D91" s="341">
        <f t="shared" si="12"/>
        <v>222.83009708737865</v>
      </c>
      <c r="E91" s="341">
        <f t="shared" si="13"/>
        <v>229.51500000000001</v>
      </c>
      <c r="F91" s="339" t="s">
        <v>43</v>
      </c>
    </row>
    <row r="92" spans="1:6" ht="47.25" customHeight="1" x14ac:dyDescent="0.2">
      <c r="A92" s="338"/>
      <c r="B92" s="165" t="s">
        <v>78</v>
      </c>
      <c r="C92" s="342">
        <v>255</v>
      </c>
      <c r="D92" s="341">
        <f t="shared" si="12"/>
        <v>264.90291262135923</v>
      </c>
      <c r="E92" s="341">
        <f t="shared" si="13"/>
        <v>272.85000000000002</v>
      </c>
      <c r="F92" s="339" t="s">
        <v>44</v>
      </c>
    </row>
    <row r="93" spans="1:6" ht="47.25" customHeight="1" x14ac:dyDescent="0.2">
      <c r="A93" s="338"/>
      <c r="B93" s="165" t="s">
        <v>79</v>
      </c>
      <c r="C93" s="342">
        <v>238.8</v>
      </c>
      <c r="D93" s="341">
        <f t="shared" si="12"/>
        <v>248.07378640776702</v>
      </c>
      <c r="E93" s="341">
        <f t="shared" si="13"/>
        <v>255.51600000000002</v>
      </c>
      <c r="F93" s="339" t="s">
        <v>44</v>
      </c>
    </row>
    <row r="94" spans="1:6" ht="47.25" customHeight="1" x14ac:dyDescent="0.2">
      <c r="A94" s="338"/>
      <c r="B94" s="165" t="s">
        <v>80</v>
      </c>
      <c r="C94" s="342">
        <v>257.5</v>
      </c>
      <c r="D94" s="341">
        <f t="shared" si="12"/>
        <v>267.5</v>
      </c>
      <c r="E94" s="341">
        <f t="shared" si="13"/>
        <v>275.52500000000003</v>
      </c>
      <c r="F94" s="48" t="s">
        <v>43</v>
      </c>
    </row>
    <row r="95" spans="1:6" ht="47.25" customHeight="1" x14ac:dyDescent="0.2">
      <c r="A95" s="338"/>
      <c r="B95" s="165" t="s">
        <v>81</v>
      </c>
      <c r="C95" s="172">
        <v>280</v>
      </c>
      <c r="D95" s="41">
        <f t="shared" si="12"/>
        <v>290.873786407767</v>
      </c>
      <c r="E95" s="41">
        <f t="shared" si="13"/>
        <v>299.60000000000002</v>
      </c>
      <c r="F95" s="42" t="s">
        <v>44</v>
      </c>
    </row>
    <row r="96" spans="1:6" ht="47.25" customHeight="1" x14ac:dyDescent="0.2">
      <c r="A96" s="416"/>
      <c r="B96" s="165" t="s">
        <v>82</v>
      </c>
      <c r="C96" s="159">
        <v>260</v>
      </c>
      <c r="D96" s="64">
        <f t="shared" si="12"/>
        <v>270.09708737864077</v>
      </c>
      <c r="E96" s="64">
        <f t="shared" si="13"/>
        <v>278.2</v>
      </c>
      <c r="F96" s="47" t="s">
        <v>44</v>
      </c>
    </row>
    <row r="97" spans="1:204" ht="47.25" customHeight="1" x14ac:dyDescent="0.2">
      <c r="A97" s="403"/>
      <c r="B97" s="165" t="s">
        <v>83</v>
      </c>
      <c r="C97" s="293">
        <v>307</v>
      </c>
      <c r="D97" s="21">
        <f t="shared" si="12"/>
        <v>318.92233009708735</v>
      </c>
      <c r="E97" s="21">
        <f t="shared" si="13"/>
        <v>328.49</v>
      </c>
      <c r="F97" s="37">
        <v>10</v>
      </c>
    </row>
    <row r="98" spans="1:204" ht="47.25" customHeight="1" x14ac:dyDescent="0.2">
      <c r="A98" s="403"/>
      <c r="B98" s="165" t="s">
        <v>84</v>
      </c>
      <c r="C98" s="293">
        <v>303</v>
      </c>
      <c r="D98" s="21">
        <f t="shared" si="12"/>
        <v>314.76699029126218</v>
      </c>
      <c r="E98" s="21">
        <f t="shared" si="13"/>
        <v>324.21000000000004</v>
      </c>
      <c r="F98" s="37" t="s">
        <v>44</v>
      </c>
    </row>
    <row r="99" spans="1:204" ht="47.25" customHeight="1" x14ac:dyDescent="0.2">
      <c r="A99" s="403"/>
      <c r="B99" s="165" t="s">
        <v>85</v>
      </c>
      <c r="C99" s="293">
        <v>312.5</v>
      </c>
      <c r="D99" s="21">
        <f t="shared" si="12"/>
        <v>324.63592233009706</v>
      </c>
      <c r="E99" s="21">
        <f t="shared" si="13"/>
        <v>334.375</v>
      </c>
      <c r="F99" s="37" t="s">
        <v>44</v>
      </c>
    </row>
    <row r="100" spans="1:204" ht="47.25" customHeight="1" x14ac:dyDescent="0.2">
      <c r="A100" s="403"/>
      <c r="B100" s="165" t="s">
        <v>86</v>
      </c>
      <c r="C100" s="293">
        <v>351.25</v>
      </c>
      <c r="D100" s="21">
        <f t="shared" si="12"/>
        <v>364.89077669902917</v>
      </c>
      <c r="E100" s="21">
        <f t="shared" si="13"/>
        <v>375.83750000000003</v>
      </c>
      <c r="F100" s="37">
        <v>10</v>
      </c>
    </row>
    <row r="101" spans="1:204" ht="47.25" customHeight="1" x14ac:dyDescent="0.2">
      <c r="A101" s="401"/>
      <c r="B101" s="166" t="s">
        <v>87</v>
      </c>
      <c r="C101" s="293">
        <v>345</v>
      </c>
      <c r="D101" s="21">
        <f t="shared" si="12"/>
        <v>358.39805825242723</v>
      </c>
      <c r="E101" s="21">
        <f t="shared" si="13"/>
        <v>369.15000000000003</v>
      </c>
      <c r="F101" s="37">
        <v>10</v>
      </c>
    </row>
    <row r="102" spans="1:204" ht="47.25" customHeight="1" x14ac:dyDescent="0.2">
      <c r="A102" s="174"/>
      <c r="B102" s="232" t="s">
        <v>5</v>
      </c>
      <c r="C102" s="233" t="s">
        <v>75</v>
      </c>
      <c r="D102" s="233" t="s">
        <v>7</v>
      </c>
      <c r="E102" s="233" t="s">
        <v>8</v>
      </c>
      <c r="F102" s="234" t="s">
        <v>9</v>
      </c>
    </row>
    <row r="103" spans="1:204" ht="66.75" customHeight="1" x14ac:dyDescent="0.2">
      <c r="A103" s="402"/>
      <c r="B103" s="113" t="s">
        <v>88</v>
      </c>
      <c r="C103" s="21">
        <v>192.5</v>
      </c>
      <c r="D103" s="21">
        <f t="shared" si="12"/>
        <v>199.97572815533982</v>
      </c>
      <c r="E103" s="21">
        <f t="shared" si="13"/>
        <v>205.97500000000002</v>
      </c>
      <c r="F103" s="196" t="s">
        <v>576</v>
      </c>
    </row>
    <row r="104" spans="1:204" ht="66.75" customHeight="1" x14ac:dyDescent="0.2">
      <c r="A104" s="403"/>
      <c r="B104" s="25" t="s">
        <v>89</v>
      </c>
      <c r="C104" s="21">
        <v>230</v>
      </c>
      <c r="D104" s="21">
        <f t="shared" si="12"/>
        <v>238.93203883495147</v>
      </c>
      <c r="E104" s="21">
        <f t="shared" si="13"/>
        <v>246.10000000000002</v>
      </c>
      <c r="F104" s="37">
        <v>10</v>
      </c>
    </row>
    <row r="105" spans="1:204" ht="66.75" customHeight="1" x14ac:dyDescent="0.2">
      <c r="A105" s="403"/>
      <c r="B105" s="20" t="s">
        <v>90</v>
      </c>
      <c r="C105" s="21">
        <v>215</v>
      </c>
      <c r="D105" s="21">
        <f t="shared" si="12"/>
        <v>223.34951456310679</v>
      </c>
      <c r="E105" s="21">
        <f t="shared" si="13"/>
        <v>230.05</v>
      </c>
      <c r="F105" s="37">
        <v>10</v>
      </c>
    </row>
    <row r="106" spans="1:204" ht="66.75" customHeight="1" x14ac:dyDescent="0.2">
      <c r="A106" s="403"/>
      <c r="B106" s="25" t="s">
        <v>91</v>
      </c>
      <c r="C106" s="21">
        <v>253</v>
      </c>
      <c r="D106" s="21">
        <f t="shared" si="12"/>
        <v>262.82524271844665</v>
      </c>
      <c r="E106" s="21">
        <f t="shared" si="13"/>
        <v>270.71000000000004</v>
      </c>
      <c r="F106" s="37">
        <v>10</v>
      </c>
    </row>
    <row r="107" spans="1:204" ht="66.75" customHeight="1" x14ac:dyDescent="0.2">
      <c r="A107" s="403"/>
      <c r="B107" s="20" t="s">
        <v>92</v>
      </c>
      <c r="C107" s="21">
        <v>230</v>
      </c>
      <c r="D107" s="21">
        <f t="shared" si="12"/>
        <v>238.93203883495147</v>
      </c>
      <c r="E107" s="21">
        <f t="shared" si="13"/>
        <v>246.10000000000002</v>
      </c>
      <c r="F107" s="37">
        <v>10</v>
      </c>
    </row>
    <row r="108" spans="1:204" ht="66.75" customHeight="1" x14ac:dyDescent="0.2">
      <c r="A108" s="401"/>
      <c r="B108" s="25" t="s">
        <v>91</v>
      </c>
      <c r="C108" s="21">
        <v>271.5</v>
      </c>
      <c r="D108" s="21">
        <f t="shared" si="12"/>
        <v>282.04368932038835</v>
      </c>
      <c r="E108" s="21">
        <f t="shared" si="13"/>
        <v>290.505</v>
      </c>
      <c r="F108" s="37">
        <v>10</v>
      </c>
    </row>
    <row r="109" spans="1:204" ht="39" customHeight="1" x14ac:dyDescent="0.2">
      <c r="A109" s="34"/>
      <c r="B109" s="405" t="s">
        <v>93</v>
      </c>
      <c r="C109" s="408"/>
      <c r="D109" s="408"/>
      <c r="E109" s="408"/>
      <c r="F109" s="408"/>
    </row>
    <row r="110" spans="1:204" s="39" customFormat="1" ht="66" customHeight="1" x14ac:dyDescent="0.2">
      <c r="A110" s="150"/>
      <c r="B110" s="151" t="s">
        <v>94</v>
      </c>
      <c r="C110" s="296">
        <v>39.68</v>
      </c>
      <c r="D110" s="21">
        <f t="shared" ref="D110:D143" si="14">E110/1.03</f>
        <v>41.220970873786406</v>
      </c>
      <c r="E110" s="21">
        <f t="shared" ref="E110:E143" si="15">C110*1.07</f>
        <v>42.457599999999999</v>
      </c>
      <c r="F110" s="49" t="s">
        <v>95</v>
      </c>
      <c r="I110" s="50"/>
      <c r="N110" s="50"/>
      <c r="S110" s="50"/>
      <c r="X110" s="50"/>
      <c r="AC110" s="50"/>
      <c r="AH110" s="50"/>
      <c r="AM110" s="50"/>
      <c r="AR110" s="50"/>
      <c r="AW110" s="50"/>
      <c r="BB110" s="50"/>
      <c r="BG110" s="50"/>
      <c r="BL110" s="50"/>
      <c r="BQ110" s="50"/>
      <c r="BV110" s="50"/>
      <c r="CA110" s="50"/>
      <c r="CF110" s="50"/>
      <c r="CK110" s="50"/>
      <c r="CP110" s="50"/>
      <c r="CU110" s="50"/>
      <c r="CZ110" s="50"/>
      <c r="DE110" s="50"/>
      <c r="DJ110" s="50"/>
      <c r="DO110" s="50"/>
      <c r="DT110" s="50"/>
      <c r="DY110" s="50"/>
      <c r="ED110" s="50"/>
      <c r="EI110" s="50"/>
      <c r="EN110" s="50"/>
      <c r="ES110" s="50"/>
      <c r="EX110" s="50"/>
      <c r="FC110" s="50"/>
      <c r="FH110" s="50"/>
      <c r="FM110" s="50"/>
      <c r="FR110" s="50"/>
      <c r="FW110" s="50"/>
      <c r="GB110" s="50"/>
      <c r="GG110" s="50"/>
      <c r="GL110" s="50"/>
      <c r="GQ110" s="50"/>
      <c r="GV110" s="50"/>
    </row>
    <row r="111" spans="1:204" ht="66" customHeight="1" x14ac:dyDescent="0.2">
      <c r="A111" s="150"/>
      <c r="B111" s="151" t="s">
        <v>96</v>
      </c>
      <c r="C111" s="296">
        <v>30.45</v>
      </c>
      <c r="D111" s="21">
        <f t="shared" si="14"/>
        <v>31.632524271844659</v>
      </c>
      <c r="E111" s="21">
        <f t="shared" si="15"/>
        <v>32.581499999999998</v>
      </c>
      <c r="F111" s="37" t="s">
        <v>95</v>
      </c>
    </row>
    <row r="112" spans="1:204" ht="78" customHeight="1" x14ac:dyDescent="0.2">
      <c r="A112" s="150"/>
      <c r="B112" s="151" t="s">
        <v>97</v>
      </c>
      <c r="C112" s="296">
        <v>30.7</v>
      </c>
      <c r="D112" s="21">
        <f t="shared" si="14"/>
        <v>31.89223300970874</v>
      </c>
      <c r="E112" s="21">
        <f t="shared" si="15"/>
        <v>32.849000000000004</v>
      </c>
      <c r="F112" s="37" t="s">
        <v>95</v>
      </c>
    </row>
    <row r="113" spans="1:6" ht="78.599999999999994" customHeight="1" x14ac:dyDescent="0.2">
      <c r="A113" s="150"/>
      <c r="B113" s="151" t="s">
        <v>98</v>
      </c>
      <c r="C113" s="296">
        <v>5.5</v>
      </c>
      <c r="D113" s="21">
        <f t="shared" si="14"/>
        <v>5.7135922330097095</v>
      </c>
      <c r="E113" s="21">
        <f t="shared" si="15"/>
        <v>5.8850000000000007</v>
      </c>
      <c r="F113" s="37" t="s">
        <v>99</v>
      </c>
    </row>
    <row r="114" spans="1:6" ht="66" customHeight="1" x14ac:dyDescent="0.2">
      <c r="A114" s="197"/>
      <c r="B114" s="151" t="s">
        <v>523</v>
      </c>
      <c r="C114" s="296">
        <v>6.9</v>
      </c>
      <c r="D114" s="21">
        <f t="shared" si="14"/>
        <v>7.1679611650485446</v>
      </c>
      <c r="E114" s="21">
        <f t="shared" si="15"/>
        <v>7.3830000000000009</v>
      </c>
      <c r="F114" s="37" t="s">
        <v>95</v>
      </c>
    </row>
    <row r="115" spans="1:6" ht="66" customHeight="1" x14ac:dyDescent="0.2">
      <c r="A115" s="425"/>
      <c r="B115" s="151" t="s">
        <v>494</v>
      </c>
      <c r="C115" s="296">
        <v>31.9</v>
      </c>
      <c r="D115" s="21">
        <f t="shared" si="14"/>
        <v>33.13883495145631</v>
      </c>
      <c r="E115" s="21">
        <f t="shared" si="15"/>
        <v>34.133000000000003</v>
      </c>
      <c r="F115" s="37" t="s">
        <v>95</v>
      </c>
    </row>
    <row r="116" spans="1:6" ht="57.6" customHeight="1" x14ac:dyDescent="0.2">
      <c r="A116" s="426"/>
      <c r="B116" s="151" t="s">
        <v>495</v>
      </c>
      <c r="C116" s="296">
        <v>34.799999999999997</v>
      </c>
      <c r="D116" s="21">
        <f t="shared" si="14"/>
        <v>36.151456310679606</v>
      </c>
      <c r="E116" s="21">
        <f t="shared" si="15"/>
        <v>37.235999999999997</v>
      </c>
      <c r="F116" s="37" t="s">
        <v>41</v>
      </c>
    </row>
    <row r="117" spans="1:6" ht="92.25" customHeight="1" x14ac:dyDescent="0.2">
      <c r="A117" s="197"/>
      <c r="B117" s="199" t="s">
        <v>100</v>
      </c>
      <c r="C117" s="198">
        <v>10</v>
      </c>
      <c r="D117" s="51">
        <f t="shared" si="14"/>
        <v>10.388349514563108</v>
      </c>
      <c r="E117" s="51">
        <f t="shared" si="15"/>
        <v>10.700000000000001</v>
      </c>
      <c r="F117" s="52" t="s">
        <v>101</v>
      </c>
    </row>
    <row r="118" spans="1:6" ht="111" customHeight="1" x14ac:dyDescent="0.2">
      <c r="A118" s="192"/>
      <c r="B118" s="146" t="s">
        <v>102</v>
      </c>
      <c r="C118" s="296">
        <v>72.819999999999993</v>
      </c>
      <c r="D118" s="21">
        <f t="shared" si="14"/>
        <v>75.647961165048542</v>
      </c>
      <c r="E118" s="21">
        <f t="shared" si="15"/>
        <v>77.917400000000001</v>
      </c>
      <c r="F118" s="37" t="s">
        <v>50</v>
      </c>
    </row>
    <row r="119" spans="1:6" ht="97.9" customHeight="1" x14ac:dyDescent="0.2">
      <c r="A119" s="192"/>
      <c r="B119" s="99" t="s">
        <v>522</v>
      </c>
      <c r="C119" s="41">
        <v>64.8</v>
      </c>
      <c r="D119" s="41">
        <f t="shared" si="14"/>
        <v>67.31650485436893</v>
      </c>
      <c r="E119" s="41">
        <f t="shared" si="15"/>
        <v>69.335999999999999</v>
      </c>
      <c r="F119" s="42" t="s">
        <v>41</v>
      </c>
    </row>
    <row r="120" spans="1:6" ht="97.9" customHeight="1" x14ac:dyDescent="0.2">
      <c r="A120" s="158"/>
      <c r="B120" s="146" t="s">
        <v>741</v>
      </c>
      <c r="C120" s="147">
        <v>118.7</v>
      </c>
      <c r="D120" s="147">
        <f t="shared" si="14"/>
        <v>123.30970873786409</v>
      </c>
      <c r="E120" s="147">
        <f t="shared" si="15"/>
        <v>127.00900000000001</v>
      </c>
      <c r="F120" s="149">
        <v>50</v>
      </c>
    </row>
    <row r="121" spans="1:6" ht="66" customHeight="1" x14ac:dyDescent="0.2">
      <c r="A121" s="55"/>
      <c r="B121" s="433" t="s">
        <v>500</v>
      </c>
      <c r="C121" s="449"/>
      <c r="D121" s="449"/>
      <c r="E121" s="449"/>
      <c r="F121" s="449"/>
    </row>
    <row r="122" spans="1:6" ht="127.15" customHeight="1" x14ac:dyDescent="0.2">
      <c r="A122" s="158"/>
      <c r="B122" s="146" t="s">
        <v>546</v>
      </c>
      <c r="C122" s="200">
        <v>69.64</v>
      </c>
      <c r="D122" s="53">
        <f>C122*1.03</f>
        <v>71.729200000000006</v>
      </c>
      <c r="E122" s="281">
        <f>C122*1.07</f>
        <v>74.514800000000008</v>
      </c>
      <c r="F122" s="280" t="s">
        <v>13</v>
      </c>
    </row>
    <row r="123" spans="1:6" ht="145.5" customHeight="1" x14ac:dyDescent="0.2">
      <c r="A123" s="158"/>
      <c r="B123" s="146" t="s">
        <v>501</v>
      </c>
      <c r="C123" s="200">
        <v>109.2</v>
      </c>
      <c r="D123" s="53">
        <f t="shared" ref="D123:D139" si="16">C123*1.03</f>
        <v>112.476</v>
      </c>
      <c r="E123" s="281">
        <f t="shared" ref="E123:E139" si="17">C123*1.07</f>
        <v>116.84400000000001</v>
      </c>
      <c r="F123" s="280" t="s">
        <v>13</v>
      </c>
    </row>
    <row r="124" spans="1:6" ht="145.5" customHeight="1" x14ac:dyDescent="0.2">
      <c r="A124" s="158"/>
      <c r="B124" s="146" t="s">
        <v>655</v>
      </c>
      <c r="C124" s="200">
        <v>66.7</v>
      </c>
      <c r="D124" s="53">
        <f t="shared" si="16"/>
        <v>68.701000000000008</v>
      </c>
      <c r="E124" s="281">
        <f t="shared" si="17"/>
        <v>71.369000000000014</v>
      </c>
      <c r="F124" s="280" t="s">
        <v>13</v>
      </c>
    </row>
    <row r="125" spans="1:6" ht="145.5" customHeight="1" x14ac:dyDescent="0.2">
      <c r="A125" s="158"/>
      <c r="B125" s="146" t="s">
        <v>656</v>
      </c>
      <c r="C125" s="200">
        <v>68</v>
      </c>
      <c r="D125" s="53">
        <f t="shared" si="16"/>
        <v>70.040000000000006</v>
      </c>
      <c r="E125" s="281">
        <f t="shared" si="17"/>
        <v>72.760000000000005</v>
      </c>
      <c r="F125" s="280" t="s">
        <v>13</v>
      </c>
    </row>
    <row r="126" spans="1:6" ht="145.5" customHeight="1" x14ac:dyDescent="0.2">
      <c r="A126" s="158"/>
      <c r="B126" s="146" t="s">
        <v>657</v>
      </c>
      <c r="C126" s="200">
        <v>86.2</v>
      </c>
      <c r="D126" s="53">
        <f t="shared" si="16"/>
        <v>88.786000000000001</v>
      </c>
      <c r="E126" s="281">
        <f t="shared" si="17"/>
        <v>92.234000000000009</v>
      </c>
      <c r="F126" s="280" t="s">
        <v>13</v>
      </c>
    </row>
    <row r="127" spans="1:6" ht="145.5" customHeight="1" x14ac:dyDescent="0.2">
      <c r="A127"/>
      <c r="B127" s="146" t="s">
        <v>635</v>
      </c>
      <c r="C127" s="200">
        <v>149</v>
      </c>
      <c r="D127" s="53">
        <f t="shared" si="16"/>
        <v>153.47</v>
      </c>
      <c r="E127" s="267">
        <f t="shared" si="17"/>
        <v>159.43</v>
      </c>
      <c r="F127" s="266" t="s">
        <v>13</v>
      </c>
    </row>
    <row r="128" spans="1:6" ht="135" customHeight="1" x14ac:dyDescent="0.2">
      <c r="A128"/>
      <c r="B128" s="146" t="s">
        <v>781</v>
      </c>
      <c r="C128" s="200">
        <v>388</v>
      </c>
      <c r="D128" s="53">
        <f t="shared" si="16"/>
        <v>399.64</v>
      </c>
      <c r="E128" s="363">
        <f t="shared" si="17"/>
        <v>415.16</v>
      </c>
      <c r="F128" s="362" t="s">
        <v>13</v>
      </c>
    </row>
    <row r="129" spans="1:6" ht="130.5" customHeight="1" x14ac:dyDescent="0.2">
      <c r="A129" s="158"/>
      <c r="B129" s="146" t="s">
        <v>634</v>
      </c>
      <c r="C129" s="200">
        <v>375</v>
      </c>
      <c r="D129" s="53">
        <f t="shared" si="16"/>
        <v>386.25</v>
      </c>
      <c r="E129" s="21">
        <f t="shared" si="17"/>
        <v>401.25</v>
      </c>
      <c r="F129" s="37" t="s">
        <v>13</v>
      </c>
    </row>
    <row r="130" spans="1:6" ht="138" customHeight="1" x14ac:dyDescent="0.2">
      <c r="A130"/>
      <c r="B130" s="146" t="s">
        <v>780</v>
      </c>
      <c r="C130" s="200">
        <v>372</v>
      </c>
      <c r="D130" s="53">
        <f t="shared" si="16"/>
        <v>383.16</v>
      </c>
      <c r="E130" s="363">
        <f t="shared" si="17"/>
        <v>398.04</v>
      </c>
      <c r="F130" s="362" t="s">
        <v>13</v>
      </c>
    </row>
    <row r="131" spans="1:6" ht="47.25" customHeight="1" x14ac:dyDescent="0.2">
      <c r="A131" s="174"/>
      <c r="B131" s="232" t="s">
        <v>5</v>
      </c>
      <c r="C131" s="233" t="s">
        <v>107</v>
      </c>
      <c r="D131" s="233" t="s">
        <v>7</v>
      </c>
      <c r="E131" s="233" t="s">
        <v>8</v>
      </c>
      <c r="F131" s="234" t="s">
        <v>9</v>
      </c>
    </row>
    <row r="132" spans="1:6" ht="148.5" customHeight="1" x14ac:dyDescent="0.2">
      <c r="A132" s="158"/>
      <c r="B132" s="146" t="s">
        <v>773</v>
      </c>
      <c r="C132" s="200">
        <v>282</v>
      </c>
      <c r="D132" s="53">
        <f t="shared" si="16"/>
        <v>290.45999999999998</v>
      </c>
      <c r="E132" s="352">
        <f t="shared" si="17"/>
        <v>301.74</v>
      </c>
      <c r="F132" s="353" t="s">
        <v>13</v>
      </c>
    </row>
    <row r="133" spans="1:6" ht="148.5" customHeight="1" x14ac:dyDescent="0.2">
      <c r="A133"/>
      <c r="B133" s="190" t="s">
        <v>772</v>
      </c>
      <c r="C133" s="200">
        <v>198</v>
      </c>
      <c r="D133" s="53">
        <f t="shared" si="16"/>
        <v>203.94</v>
      </c>
      <c r="E133" s="352">
        <f t="shared" si="17"/>
        <v>211.86</v>
      </c>
      <c r="F133" s="353" t="s">
        <v>13</v>
      </c>
    </row>
    <row r="134" spans="1:6" ht="115.5" customHeight="1" x14ac:dyDescent="0.2">
      <c r="A134" s="158"/>
      <c r="B134" s="146" t="s">
        <v>508</v>
      </c>
      <c r="C134" s="200">
        <v>35</v>
      </c>
      <c r="D134" s="53">
        <f t="shared" si="16"/>
        <v>36.050000000000004</v>
      </c>
      <c r="E134" s="21">
        <f t="shared" si="17"/>
        <v>37.450000000000003</v>
      </c>
      <c r="F134" s="37" t="s">
        <v>267</v>
      </c>
    </row>
    <row r="135" spans="1:6" ht="96.75" customHeight="1" x14ac:dyDescent="0.2">
      <c r="A135" s="158"/>
      <c r="B135" s="146" t="s">
        <v>510</v>
      </c>
      <c r="C135" s="200">
        <v>7.3</v>
      </c>
      <c r="D135" s="53">
        <f t="shared" si="16"/>
        <v>7.5190000000000001</v>
      </c>
      <c r="E135" s="21">
        <f t="shared" si="17"/>
        <v>7.8109999999999999</v>
      </c>
      <c r="F135" s="37" t="s">
        <v>509</v>
      </c>
    </row>
    <row r="136" spans="1:6" ht="79.5" customHeight="1" x14ac:dyDescent="0.2">
      <c r="A136" s="158"/>
      <c r="B136" s="146" t="s">
        <v>511</v>
      </c>
      <c r="C136" s="200">
        <v>3.1</v>
      </c>
      <c r="D136" s="53">
        <f t="shared" si="16"/>
        <v>3.1930000000000001</v>
      </c>
      <c r="E136" s="21">
        <f t="shared" si="17"/>
        <v>3.3170000000000002</v>
      </c>
      <c r="F136" s="37" t="s">
        <v>509</v>
      </c>
    </row>
    <row r="137" spans="1:6" ht="87" customHeight="1" x14ac:dyDescent="0.2">
      <c r="A137"/>
      <c r="B137" s="146" t="s">
        <v>654</v>
      </c>
      <c r="C137" s="200">
        <v>8.9</v>
      </c>
      <c r="D137" s="53">
        <f t="shared" si="16"/>
        <v>9.1669999999999998</v>
      </c>
      <c r="E137" s="281">
        <f t="shared" si="17"/>
        <v>9.5230000000000015</v>
      </c>
      <c r="F137" s="280" t="s">
        <v>95</v>
      </c>
    </row>
    <row r="138" spans="1:6" ht="81.599999999999994" customHeight="1" x14ac:dyDescent="0.2">
      <c r="A138" s="158"/>
      <c r="B138" s="146" t="s">
        <v>513</v>
      </c>
      <c r="C138" s="200">
        <v>22.8</v>
      </c>
      <c r="D138" s="53">
        <f t="shared" si="16"/>
        <v>23.484000000000002</v>
      </c>
      <c r="E138" s="21">
        <f t="shared" si="17"/>
        <v>24.396000000000001</v>
      </c>
      <c r="F138" s="37" t="s">
        <v>512</v>
      </c>
    </row>
    <row r="139" spans="1:6" ht="96" customHeight="1" x14ac:dyDescent="0.2">
      <c r="A139" s="160"/>
      <c r="B139" s="146" t="s">
        <v>514</v>
      </c>
      <c r="C139" s="106">
        <v>20.3</v>
      </c>
      <c r="D139" s="56">
        <f t="shared" si="16"/>
        <v>20.909000000000002</v>
      </c>
      <c r="E139" s="41">
        <f t="shared" si="17"/>
        <v>21.721000000000004</v>
      </c>
      <c r="F139" s="42">
        <v>30</v>
      </c>
    </row>
    <row r="140" spans="1:6" ht="72.599999999999994" customHeight="1" x14ac:dyDescent="0.2">
      <c r="A140" s="424"/>
      <c r="B140" s="202" t="s">
        <v>103</v>
      </c>
      <c r="C140" s="239">
        <v>35.700000000000003</v>
      </c>
      <c r="D140" s="240">
        <f t="shared" si="14"/>
        <v>37.086407766990298</v>
      </c>
      <c r="E140" s="65">
        <f t="shared" si="15"/>
        <v>38.199000000000005</v>
      </c>
      <c r="F140" s="47" t="s">
        <v>41</v>
      </c>
    </row>
    <row r="141" spans="1:6" ht="72.599999999999994" customHeight="1" x14ac:dyDescent="0.2">
      <c r="A141" s="401"/>
      <c r="B141" s="202" t="s">
        <v>658</v>
      </c>
      <c r="C141" s="239">
        <v>32.1</v>
      </c>
      <c r="D141" s="240">
        <f t="shared" si="14"/>
        <v>33.346601941747572</v>
      </c>
      <c r="E141" s="65">
        <f t="shared" si="15"/>
        <v>34.347000000000001</v>
      </c>
      <c r="F141" s="47" t="s">
        <v>95</v>
      </c>
    </row>
    <row r="142" spans="1:6" ht="132" customHeight="1" x14ac:dyDescent="0.2">
      <c r="A142"/>
      <c r="B142" s="202" t="s">
        <v>104</v>
      </c>
      <c r="C142" s="200">
        <v>39.5</v>
      </c>
      <c r="D142" s="53">
        <f t="shared" si="14"/>
        <v>41.033980582524272</v>
      </c>
      <c r="E142" s="27">
        <f t="shared" si="15"/>
        <v>42.265000000000001</v>
      </c>
      <c r="F142" s="37">
        <v>50</v>
      </c>
    </row>
    <row r="143" spans="1:6" ht="87.75" customHeight="1" x14ac:dyDescent="0.2">
      <c r="A143" s="192"/>
      <c r="B143" s="113" t="s">
        <v>105</v>
      </c>
      <c r="C143" s="53">
        <v>31.7</v>
      </c>
      <c r="D143" s="53">
        <f t="shared" si="14"/>
        <v>32.931067961165049</v>
      </c>
      <c r="E143" s="27">
        <f t="shared" si="15"/>
        <v>33.919000000000004</v>
      </c>
      <c r="F143" s="37">
        <v>100</v>
      </c>
    </row>
    <row r="144" spans="1:6" ht="49.5" customHeight="1" x14ac:dyDescent="0.2">
      <c r="A144" s="55"/>
      <c r="B144" s="405" t="s">
        <v>106</v>
      </c>
      <c r="C144" s="408"/>
      <c r="D144" s="408"/>
      <c r="E144" s="408"/>
      <c r="F144" s="408"/>
    </row>
    <row r="145" spans="1:6" ht="59.45" customHeight="1" x14ac:dyDescent="0.2">
      <c r="A145" s="402"/>
      <c r="B145" s="164" t="s">
        <v>673</v>
      </c>
      <c r="C145" s="200">
        <v>30.5</v>
      </c>
      <c r="D145" s="53">
        <f>E145/1.03</f>
        <v>31.684466019417481</v>
      </c>
      <c r="E145" s="27">
        <f>C145*1.07</f>
        <v>32.635000000000005</v>
      </c>
      <c r="F145" s="37" t="s">
        <v>195</v>
      </c>
    </row>
    <row r="146" spans="1:6" ht="59.45" customHeight="1" x14ac:dyDescent="0.2">
      <c r="A146" s="401"/>
      <c r="B146" s="166" t="s">
        <v>676</v>
      </c>
      <c r="C146" s="200">
        <v>37.9</v>
      </c>
      <c r="D146" s="53">
        <f>E146/1.03</f>
        <v>39.371844660194178</v>
      </c>
      <c r="E146" s="27">
        <f>C146*1.07</f>
        <v>40.553000000000004</v>
      </c>
      <c r="F146" s="37" t="s">
        <v>95</v>
      </c>
    </row>
    <row r="147" spans="1:6" ht="57.6" customHeight="1" x14ac:dyDescent="0.2">
      <c r="A147" s="402"/>
      <c r="B147" s="113" t="s">
        <v>674</v>
      </c>
      <c r="C147" s="53">
        <v>26.3</v>
      </c>
      <c r="D147" s="53">
        <f t="shared" ref="D147:D179" si="18">E147/1.03</f>
        <v>27.321359223300973</v>
      </c>
      <c r="E147" s="27">
        <f t="shared" ref="E147:E179" si="19">C147*1.07</f>
        <v>28.141000000000002</v>
      </c>
      <c r="F147" s="37" t="s">
        <v>484</v>
      </c>
    </row>
    <row r="148" spans="1:6" ht="51" customHeight="1" x14ac:dyDescent="0.2">
      <c r="A148" s="403"/>
      <c r="B148" s="20" t="s">
        <v>675</v>
      </c>
      <c r="C148" s="53">
        <v>32.5</v>
      </c>
      <c r="D148" s="53">
        <f t="shared" si="18"/>
        <v>33.762135922330096</v>
      </c>
      <c r="E148" s="27">
        <f t="shared" si="19"/>
        <v>34.774999999999999</v>
      </c>
      <c r="F148" s="37" t="s">
        <v>195</v>
      </c>
    </row>
    <row r="149" spans="1:6" ht="67.5" customHeight="1" x14ac:dyDescent="0.2">
      <c r="A149" s="432"/>
      <c r="B149" s="164" t="s">
        <v>108</v>
      </c>
      <c r="C149" s="200">
        <v>22</v>
      </c>
      <c r="D149" s="53">
        <f t="shared" si="18"/>
        <v>22.854368932038838</v>
      </c>
      <c r="E149" s="27">
        <f t="shared" si="19"/>
        <v>23.540000000000003</v>
      </c>
      <c r="F149" s="37" t="s">
        <v>484</v>
      </c>
    </row>
    <row r="150" spans="1:6" ht="67.5" customHeight="1" x14ac:dyDescent="0.2">
      <c r="A150" s="401"/>
      <c r="B150" s="166" t="s">
        <v>109</v>
      </c>
      <c r="C150" s="200">
        <v>29.2</v>
      </c>
      <c r="D150" s="53">
        <f t="shared" si="18"/>
        <v>30.333980582524269</v>
      </c>
      <c r="E150" s="27">
        <f t="shared" si="19"/>
        <v>31.244</v>
      </c>
      <c r="F150" s="37" t="s">
        <v>484</v>
      </c>
    </row>
    <row r="151" spans="1:6" ht="60" customHeight="1" x14ac:dyDescent="0.2">
      <c r="A151" s="402"/>
      <c r="B151" s="164" t="s">
        <v>677</v>
      </c>
      <c r="C151" s="200">
        <v>29.5</v>
      </c>
      <c r="D151" s="53">
        <f t="shared" si="18"/>
        <v>30.645631067961165</v>
      </c>
      <c r="E151" s="27">
        <f t="shared" si="19"/>
        <v>31.565000000000001</v>
      </c>
      <c r="F151" s="37" t="s">
        <v>484</v>
      </c>
    </row>
    <row r="152" spans="1:6" ht="55.15" customHeight="1" x14ac:dyDescent="0.2">
      <c r="A152" s="401"/>
      <c r="B152" s="166" t="s">
        <v>678</v>
      </c>
      <c r="C152" s="299">
        <v>36</v>
      </c>
      <c r="D152" s="21">
        <f t="shared" si="18"/>
        <v>37.398058252427184</v>
      </c>
      <c r="E152" s="27">
        <f t="shared" si="19"/>
        <v>38.520000000000003</v>
      </c>
      <c r="F152" s="37" t="s">
        <v>95</v>
      </c>
    </row>
    <row r="153" spans="1:6" ht="66.75" customHeight="1" x14ac:dyDescent="0.2">
      <c r="A153" s="402"/>
      <c r="B153" s="164" t="s">
        <v>679</v>
      </c>
      <c r="C153" s="106">
        <v>32.799999999999997</v>
      </c>
      <c r="D153" s="56">
        <f t="shared" si="18"/>
        <v>34.073786407766988</v>
      </c>
      <c r="E153" s="27">
        <f t="shared" si="19"/>
        <v>35.095999999999997</v>
      </c>
      <c r="F153" s="37" t="s">
        <v>484</v>
      </c>
    </row>
    <row r="154" spans="1:6" ht="66" customHeight="1" x14ac:dyDescent="0.2">
      <c r="A154" s="401"/>
      <c r="B154" s="166" t="s">
        <v>680</v>
      </c>
      <c r="C154" s="200">
        <v>39.35</v>
      </c>
      <c r="D154" s="53">
        <f t="shared" si="18"/>
        <v>40.878155339805829</v>
      </c>
      <c r="E154" s="27">
        <f t="shared" si="19"/>
        <v>42.104500000000002</v>
      </c>
      <c r="F154" s="37" t="s">
        <v>195</v>
      </c>
    </row>
    <row r="155" spans="1:6" ht="54.6" customHeight="1" x14ac:dyDescent="0.2">
      <c r="A155" s="402"/>
      <c r="B155" s="113" t="s">
        <v>110</v>
      </c>
      <c r="C155" s="53">
        <v>29.4</v>
      </c>
      <c r="D155" s="53">
        <f t="shared" si="18"/>
        <v>30.541747572815535</v>
      </c>
      <c r="E155" s="27">
        <f t="shared" si="19"/>
        <v>31.458000000000002</v>
      </c>
      <c r="F155" s="37" t="s">
        <v>484</v>
      </c>
    </row>
    <row r="156" spans="1:6" ht="64.5" customHeight="1" x14ac:dyDescent="0.2">
      <c r="A156" s="401"/>
      <c r="B156" s="98" t="s">
        <v>111</v>
      </c>
      <c r="C156" s="299">
        <v>22.2</v>
      </c>
      <c r="D156" s="21">
        <f t="shared" si="18"/>
        <v>23.062135922330096</v>
      </c>
      <c r="E156" s="27">
        <f t="shared" si="19"/>
        <v>23.754000000000001</v>
      </c>
      <c r="F156" s="37" t="s">
        <v>484</v>
      </c>
    </row>
    <row r="157" spans="1:6" ht="58.5" customHeight="1" x14ac:dyDescent="0.2">
      <c r="A157" s="402"/>
      <c r="B157" s="164" t="s">
        <v>112</v>
      </c>
      <c r="C157" s="106">
        <v>33.6</v>
      </c>
      <c r="D157" s="56">
        <f t="shared" si="18"/>
        <v>34.904854368932043</v>
      </c>
      <c r="E157" s="27">
        <f t="shared" si="19"/>
        <v>35.952000000000005</v>
      </c>
      <c r="F157" s="37" t="s">
        <v>195</v>
      </c>
    </row>
    <row r="158" spans="1:6" ht="61.5" customHeight="1" x14ac:dyDescent="0.2">
      <c r="A158" s="401"/>
      <c r="B158" s="166" t="s">
        <v>113</v>
      </c>
      <c r="C158" s="106">
        <v>33.6</v>
      </c>
      <c r="D158" s="56">
        <f t="shared" si="18"/>
        <v>34.904854368932043</v>
      </c>
      <c r="E158" s="27">
        <f t="shared" si="19"/>
        <v>35.952000000000005</v>
      </c>
      <c r="F158" s="37" t="s">
        <v>195</v>
      </c>
    </row>
    <row r="159" spans="1:6" ht="66" customHeight="1" x14ac:dyDescent="0.2">
      <c r="A159" s="402"/>
      <c r="B159" s="164" t="s">
        <v>114</v>
      </c>
      <c r="C159" s="106">
        <v>27.4</v>
      </c>
      <c r="D159" s="56">
        <f t="shared" si="18"/>
        <v>28.464077669902913</v>
      </c>
      <c r="E159" s="27">
        <f t="shared" si="19"/>
        <v>29.318000000000001</v>
      </c>
      <c r="F159" s="37" t="s">
        <v>95</v>
      </c>
    </row>
    <row r="160" spans="1:6" ht="66" customHeight="1" x14ac:dyDescent="0.2">
      <c r="A160" s="401"/>
      <c r="B160" s="166" t="s">
        <v>115</v>
      </c>
      <c r="C160" s="106">
        <v>35.5</v>
      </c>
      <c r="D160" s="56">
        <f t="shared" si="18"/>
        <v>36.878640776699029</v>
      </c>
      <c r="E160" s="27">
        <f t="shared" si="19"/>
        <v>37.984999999999999</v>
      </c>
      <c r="F160" s="37" t="s">
        <v>95</v>
      </c>
    </row>
    <row r="161" spans="1:7" ht="73.5" customHeight="1" x14ac:dyDescent="0.2">
      <c r="A161" s="402"/>
      <c r="B161" s="164" t="s">
        <v>117</v>
      </c>
      <c r="C161" s="106">
        <v>27.8</v>
      </c>
      <c r="D161" s="56">
        <f t="shared" si="18"/>
        <v>28.879611650485437</v>
      </c>
      <c r="E161" s="27">
        <f t="shared" si="19"/>
        <v>29.746000000000002</v>
      </c>
      <c r="F161" s="37" t="s">
        <v>484</v>
      </c>
    </row>
    <row r="162" spans="1:7" ht="70.5" customHeight="1" x14ac:dyDescent="0.2">
      <c r="A162" s="401"/>
      <c r="B162" s="166" t="s">
        <v>116</v>
      </c>
      <c r="C162" s="106">
        <v>20.3</v>
      </c>
      <c r="D162" s="56">
        <f t="shared" si="18"/>
        <v>21.088349514563109</v>
      </c>
      <c r="E162" s="27">
        <f t="shared" si="19"/>
        <v>21.721000000000004</v>
      </c>
      <c r="F162" s="37" t="s">
        <v>484</v>
      </c>
    </row>
    <row r="163" spans="1:7" ht="69.75" customHeight="1" x14ac:dyDescent="0.2">
      <c r="A163" s="370"/>
      <c r="B163" s="164" t="s">
        <v>118</v>
      </c>
      <c r="C163" s="106">
        <v>48.8</v>
      </c>
      <c r="D163" s="56">
        <f t="shared" si="18"/>
        <v>50.695145631067959</v>
      </c>
      <c r="E163" s="27">
        <f t="shared" si="19"/>
        <v>52.216000000000001</v>
      </c>
      <c r="F163" s="371" t="s">
        <v>195</v>
      </c>
    </row>
    <row r="164" spans="1:7" ht="69.75" customHeight="1" x14ac:dyDescent="0.2">
      <c r="A164" s="369"/>
      <c r="B164" s="165" t="s">
        <v>119</v>
      </c>
      <c r="C164" s="106">
        <v>53.9</v>
      </c>
      <c r="D164" s="56">
        <f t="shared" si="18"/>
        <v>55.993203883495148</v>
      </c>
      <c r="E164" s="27">
        <f t="shared" si="19"/>
        <v>57.673000000000002</v>
      </c>
      <c r="F164" s="371" t="s">
        <v>95</v>
      </c>
    </row>
    <row r="165" spans="1:7" s="43" customFormat="1" ht="47.25" customHeight="1" x14ac:dyDescent="0.2">
      <c r="A165" s="242"/>
      <c r="B165" s="232" t="s">
        <v>5</v>
      </c>
      <c r="C165" s="233" t="s">
        <v>46</v>
      </c>
      <c r="D165" s="233" t="s">
        <v>7</v>
      </c>
      <c r="E165" s="233" t="s">
        <v>8</v>
      </c>
      <c r="F165" s="234" t="s">
        <v>9</v>
      </c>
      <c r="G165" s="7"/>
    </row>
    <row r="166" spans="1:7" ht="69.75" customHeight="1" x14ac:dyDescent="0.2">
      <c r="A166" s="369"/>
      <c r="B166" s="165" t="s">
        <v>120</v>
      </c>
      <c r="C166" s="106">
        <v>82.5</v>
      </c>
      <c r="D166" s="56">
        <f t="shared" si="18"/>
        <v>85.703883495145632</v>
      </c>
      <c r="E166" s="27">
        <f t="shared" si="19"/>
        <v>88.275000000000006</v>
      </c>
      <c r="F166" s="371" t="s">
        <v>208</v>
      </c>
    </row>
    <row r="167" spans="1:7" ht="69.75" customHeight="1" x14ac:dyDescent="0.2">
      <c r="A167" s="369"/>
      <c r="B167" s="165" t="s">
        <v>121</v>
      </c>
      <c r="C167" s="106">
        <v>91.6</v>
      </c>
      <c r="D167" s="56">
        <f t="shared" si="18"/>
        <v>95.15728155339805</v>
      </c>
      <c r="E167" s="27">
        <f t="shared" si="19"/>
        <v>98.012</v>
      </c>
      <c r="F167" s="371" t="s">
        <v>208</v>
      </c>
    </row>
    <row r="168" spans="1:7" ht="69.75" customHeight="1" x14ac:dyDescent="0.2">
      <c r="A168" s="369"/>
      <c r="B168" s="165" t="s">
        <v>122</v>
      </c>
      <c r="C168" s="106">
        <v>87.5</v>
      </c>
      <c r="D168" s="56">
        <f t="shared" si="18"/>
        <v>90.898058252427177</v>
      </c>
      <c r="E168" s="27">
        <f t="shared" si="19"/>
        <v>93.625</v>
      </c>
      <c r="F168" s="371" t="s">
        <v>208</v>
      </c>
    </row>
    <row r="169" spans="1:7" ht="69.75" customHeight="1" x14ac:dyDescent="0.2">
      <c r="A169" s="368"/>
      <c r="B169" s="166" t="s">
        <v>123</v>
      </c>
      <c r="C169" s="106">
        <v>95.8</v>
      </c>
      <c r="D169" s="56">
        <f t="shared" si="18"/>
        <v>99.520388349514562</v>
      </c>
      <c r="E169" s="27">
        <f t="shared" si="19"/>
        <v>102.506</v>
      </c>
      <c r="F169" s="371" t="s">
        <v>208</v>
      </c>
    </row>
    <row r="170" spans="1:7" ht="79.5" customHeight="1" x14ac:dyDescent="0.2">
      <c r="A170" s="402"/>
      <c r="B170" s="164" t="s">
        <v>588</v>
      </c>
      <c r="C170" s="106">
        <v>96.7</v>
      </c>
      <c r="D170" s="56">
        <f t="shared" si="18"/>
        <v>100.45533980582525</v>
      </c>
      <c r="E170" s="27">
        <f t="shared" si="19"/>
        <v>103.46900000000001</v>
      </c>
      <c r="F170" s="37" t="s">
        <v>208</v>
      </c>
    </row>
    <row r="171" spans="1:7" ht="79.5" customHeight="1" x14ac:dyDescent="0.2">
      <c r="A171" s="401"/>
      <c r="B171" s="166" t="s">
        <v>124</v>
      </c>
      <c r="C171" s="106">
        <v>107.4</v>
      </c>
      <c r="D171" s="56">
        <f t="shared" si="18"/>
        <v>111.57087378640777</v>
      </c>
      <c r="E171" s="27">
        <f t="shared" si="19"/>
        <v>114.91800000000001</v>
      </c>
      <c r="F171" s="37" t="s">
        <v>208</v>
      </c>
    </row>
    <row r="172" spans="1:7" ht="88.5" customHeight="1" x14ac:dyDescent="0.2">
      <c r="A172" s="378"/>
      <c r="B172" s="164" t="s">
        <v>125</v>
      </c>
      <c r="C172" s="106">
        <v>76.5</v>
      </c>
      <c r="D172" s="56">
        <f t="shared" si="18"/>
        <v>79.470873786407765</v>
      </c>
      <c r="E172" s="27">
        <f t="shared" si="19"/>
        <v>81.855000000000004</v>
      </c>
      <c r="F172" s="37" t="s">
        <v>43</v>
      </c>
    </row>
    <row r="173" spans="1:7" ht="81" customHeight="1" x14ac:dyDescent="0.2">
      <c r="A173" s="192"/>
      <c r="B173" s="151" t="s">
        <v>126</v>
      </c>
      <c r="C173" s="106">
        <v>86.2</v>
      </c>
      <c r="D173" s="56">
        <f t="shared" si="18"/>
        <v>89.547572815533982</v>
      </c>
      <c r="E173" s="27">
        <f t="shared" si="19"/>
        <v>92.234000000000009</v>
      </c>
      <c r="F173" s="37" t="s">
        <v>41</v>
      </c>
    </row>
    <row r="174" spans="1:7" ht="79.5" customHeight="1" x14ac:dyDescent="0.2">
      <c r="A174" s="150"/>
      <c r="B174" s="151" t="s">
        <v>127</v>
      </c>
      <c r="C174" s="106">
        <v>85</v>
      </c>
      <c r="D174" s="56">
        <f t="shared" si="18"/>
        <v>88.300970873786412</v>
      </c>
      <c r="E174" s="27">
        <f t="shared" si="19"/>
        <v>90.95</v>
      </c>
      <c r="F174" s="37">
        <v>24</v>
      </c>
    </row>
    <row r="175" spans="1:7" ht="93" customHeight="1" x14ac:dyDescent="0.2">
      <c r="A175" s="150"/>
      <c r="B175" s="146" t="s">
        <v>128</v>
      </c>
      <c r="C175" s="200">
        <v>98</v>
      </c>
      <c r="D175" s="53">
        <f t="shared" si="18"/>
        <v>101.80582524271844</v>
      </c>
      <c r="E175" s="27">
        <f t="shared" si="19"/>
        <v>104.86</v>
      </c>
      <c r="F175" s="37" t="s">
        <v>13</v>
      </c>
    </row>
    <row r="176" spans="1:7" s="43" customFormat="1" ht="55.5" customHeight="1" x14ac:dyDescent="0.2">
      <c r="A176" s="424"/>
      <c r="B176" s="164" t="s">
        <v>129</v>
      </c>
      <c r="C176" s="200">
        <v>17</v>
      </c>
      <c r="D176" s="53">
        <f t="shared" si="18"/>
        <v>17.660194174757283</v>
      </c>
      <c r="E176" s="27">
        <f t="shared" si="19"/>
        <v>18.190000000000001</v>
      </c>
      <c r="F176" s="37">
        <v>200</v>
      </c>
      <c r="G176" s="7"/>
    </row>
    <row r="177" spans="1:7" s="43" customFormat="1" ht="58.5" customHeight="1" x14ac:dyDescent="0.2">
      <c r="A177" s="401"/>
      <c r="B177" s="171" t="s">
        <v>132</v>
      </c>
      <c r="C177" s="298">
        <v>29</v>
      </c>
      <c r="D177" s="21">
        <f>E177/1.03</f>
        <v>30.126213592233011</v>
      </c>
      <c r="E177" s="27">
        <f>C177*1.07</f>
        <v>31.03</v>
      </c>
      <c r="F177" s="37">
        <v>200</v>
      </c>
      <c r="G177" s="7"/>
    </row>
    <row r="178" spans="1:7" s="43" customFormat="1" ht="66" customHeight="1" x14ac:dyDescent="0.2">
      <c r="A178" s="424"/>
      <c r="B178" s="164" t="s">
        <v>130</v>
      </c>
      <c r="C178" s="200">
        <v>15.8</v>
      </c>
      <c r="D178" s="53">
        <f t="shared" si="18"/>
        <v>16.413592233009712</v>
      </c>
      <c r="E178" s="27">
        <f t="shared" si="19"/>
        <v>16.906000000000002</v>
      </c>
      <c r="F178" s="37">
        <v>200</v>
      </c>
      <c r="G178" s="7"/>
    </row>
    <row r="179" spans="1:7" s="43" customFormat="1" ht="55.5" customHeight="1" x14ac:dyDescent="0.2">
      <c r="A179" s="403"/>
      <c r="B179" s="237" t="s">
        <v>131</v>
      </c>
      <c r="C179" s="172">
        <v>27</v>
      </c>
      <c r="D179" s="41">
        <f t="shared" si="18"/>
        <v>28.04854368932039</v>
      </c>
      <c r="E179" s="107">
        <f t="shared" si="19"/>
        <v>28.89</v>
      </c>
      <c r="F179" s="42">
        <v>200</v>
      </c>
      <c r="G179" s="7"/>
    </row>
    <row r="180" spans="1:7" s="43" customFormat="1" ht="107.45" customHeight="1" x14ac:dyDescent="0.2">
      <c r="A180"/>
      <c r="B180" s="151" t="s">
        <v>610</v>
      </c>
      <c r="C180" s="159">
        <v>17.850000000000001</v>
      </c>
      <c r="D180" s="64">
        <f>C180*1.03</f>
        <v>18.3855</v>
      </c>
      <c r="E180" s="65">
        <f>C180*1.07</f>
        <v>19.099500000000003</v>
      </c>
      <c r="F180" s="47" t="s">
        <v>195</v>
      </c>
      <c r="G180" s="7"/>
    </row>
    <row r="181" spans="1:7" s="43" customFormat="1" ht="101.45" customHeight="1" x14ac:dyDescent="0.2">
      <c r="A181" s="158"/>
      <c r="B181" s="190" t="s">
        <v>609</v>
      </c>
      <c r="C181" s="264">
        <v>25.7</v>
      </c>
      <c r="D181" s="64">
        <f>C181*1.03</f>
        <v>26.471</v>
      </c>
      <c r="E181" s="27">
        <f>C181*1.07</f>
        <v>27.499000000000002</v>
      </c>
      <c r="F181" s="47" t="s">
        <v>95</v>
      </c>
      <c r="G181" s="7"/>
    </row>
    <row r="182" spans="1:7" s="43" customFormat="1" ht="87.6" customHeight="1" x14ac:dyDescent="0.2">
      <c r="A182" s="241"/>
      <c r="B182" s="202" t="s">
        <v>133</v>
      </c>
      <c r="C182" s="159">
        <v>44.4</v>
      </c>
      <c r="D182" s="64">
        <f t="shared" ref="D182:D222" si="20">E182/1.03</f>
        <v>46.124271844660193</v>
      </c>
      <c r="E182" s="65">
        <f t="shared" ref="E182:E222" si="21">C182*1.07</f>
        <v>47.508000000000003</v>
      </c>
      <c r="F182" s="47">
        <v>100</v>
      </c>
      <c r="G182" s="7"/>
    </row>
    <row r="183" spans="1:7" s="43" customFormat="1" ht="106.9" customHeight="1" x14ac:dyDescent="0.2">
      <c r="A183" s="208"/>
      <c r="B183" s="146" t="s">
        <v>589</v>
      </c>
      <c r="C183" s="264">
        <v>79.099999999999994</v>
      </c>
      <c r="D183" s="21">
        <f t="shared" si="20"/>
        <v>82.171844660194168</v>
      </c>
      <c r="E183" s="27">
        <f t="shared" si="21"/>
        <v>84.637</v>
      </c>
      <c r="F183" s="37">
        <v>50</v>
      </c>
      <c r="G183" s="7"/>
    </row>
    <row r="184" spans="1:7" s="43" customFormat="1" ht="106.9" customHeight="1" x14ac:dyDescent="0.2">
      <c r="A184" s="158"/>
      <c r="B184" s="146" t="s">
        <v>594</v>
      </c>
      <c r="C184" s="264">
        <v>52.9</v>
      </c>
      <c r="D184" s="21">
        <f t="shared" si="20"/>
        <v>54.954368932038832</v>
      </c>
      <c r="E184" s="27">
        <f t="shared" si="21"/>
        <v>56.603000000000002</v>
      </c>
      <c r="F184" s="37" t="s">
        <v>41</v>
      </c>
      <c r="G184" s="7"/>
    </row>
    <row r="185" spans="1:7" s="43" customFormat="1" ht="96.6" customHeight="1" x14ac:dyDescent="0.2">
      <c r="A185" s="158"/>
      <c r="B185" s="146" t="s">
        <v>590</v>
      </c>
      <c r="C185" s="264">
        <v>41.76</v>
      </c>
      <c r="D185" s="21">
        <f t="shared" si="20"/>
        <v>43.381747572815534</v>
      </c>
      <c r="E185" s="27">
        <f t="shared" si="21"/>
        <v>44.683199999999999</v>
      </c>
      <c r="F185" s="37">
        <v>100</v>
      </c>
      <c r="G185" s="7"/>
    </row>
    <row r="186" spans="1:7" s="43" customFormat="1" ht="111" customHeight="1" x14ac:dyDescent="0.2">
      <c r="A186" s="192"/>
      <c r="B186" s="146" t="s">
        <v>591</v>
      </c>
      <c r="C186" s="264">
        <v>89.38</v>
      </c>
      <c r="D186" s="21">
        <f t="shared" si="20"/>
        <v>92.851067961165043</v>
      </c>
      <c r="E186" s="27">
        <f t="shared" si="21"/>
        <v>95.636600000000001</v>
      </c>
      <c r="F186" s="37">
        <v>50</v>
      </c>
      <c r="G186" s="7"/>
    </row>
    <row r="187" spans="1:7" s="43" customFormat="1" ht="94.9" customHeight="1" x14ac:dyDescent="0.2">
      <c r="A187" s="208"/>
      <c r="B187" s="99" t="s">
        <v>592</v>
      </c>
      <c r="C187" s="265">
        <v>70.94</v>
      </c>
      <c r="D187" s="21">
        <f t="shared" si="20"/>
        <v>73.694951456310676</v>
      </c>
      <c r="E187" s="27">
        <f t="shared" si="21"/>
        <v>75.905799999999999</v>
      </c>
      <c r="F187" s="37">
        <v>100</v>
      </c>
      <c r="G187" s="7"/>
    </row>
    <row r="188" spans="1:7" s="43" customFormat="1" ht="86.45" customHeight="1" x14ac:dyDescent="0.2">
      <c r="A188" s="208"/>
      <c r="B188" s="146" t="s">
        <v>593</v>
      </c>
      <c r="C188" s="264">
        <v>51.74</v>
      </c>
      <c r="D188" s="21">
        <f t="shared" si="20"/>
        <v>53.749320388349517</v>
      </c>
      <c r="E188" s="27">
        <f t="shared" si="21"/>
        <v>55.361800000000002</v>
      </c>
      <c r="F188" s="37">
        <v>50</v>
      </c>
      <c r="G188" s="7"/>
    </row>
    <row r="189" spans="1:7" s="43" customFormat="1" ht="106.9" customHeight="1" x14ac:dyDescent="0.2">
      <c r="A189" s="192"/>
      <c r="B189" s="146" t="s">
        <v>134</v>
      </c>
      <c r="C189" s="264">
        <v>40.42</v>
      </c>
      <c r="D189" s="21">
        <f t="shared" si="20"/>
        <v>41.989708737864078</v>
      </c>
      <c r="E189" s="27">
        <f t="shared" si="21"/>
        <v>43.249400000000001</v>
      </c>
      <c r="F189" s="37">
        <v>50</v>
      </c>
      <c r="G189" s="7"/>
    </row>
    <row r="190" spans="1:7" s="43" customFormat="1" ht="106.5" customHeight="1" x14ac:dyDescent="0.2">
      <c r="A190" s="158"/>
      <c r="B190" s="146" t="s">
        <v>597</v>
      </c>
      <c r="C190" s="264">
        <v>69.41</v>
      </c>
      <c r="D190" s="21">
        <f t="shared" si="20"/>
        <v>72.105533980582521</v>
      </c>
      <c r="E190" s="27">
        <f t="shared" si="21"/>
        <v>74.268699999999995</v>
      </c>
      <c r="F190" s="37" t="s">
        <v>208</v>
      </c>
      <c r="G190" s="7"/>
    </row>
    <row r="191" spans="1:7" s="43" customFormat="1" ht="55.5" customHeight="1" x14ac:dyDescent="0.2">
      <c r="A191" s="453"/>
      <c r="B191" s="164" t="s">
        <v>135</v>
      </c>
      <c r="C191" s="264">
        <v>8.06</v>
      </c>
      <c r="D191" s="21">
        <f t="shared" si="20"/>
        <v>8.3730097087378663</v>
      </c>
      <c r="E191" s="27">
        <f t="shared" si="21"/>
        <v>8.6242000000000019</v>
      </c>
      <c r="F191" s="37">
        <v>500</v>
      </c>
      <c r="G191" s="7"/>
    </row>
    <row r="192" spans="1:7" s="43" customFormat="1" ht="55.5" customHeight="1" x14ac:dyDescent="0.2">
      <c r="A192" s="401"/>
      <c r="B192" s="166" t="s">
        <v>803</v>
      </c>
      <c r="C192" s="264">
        <v>14.3</v>
      </c>
      <c r="D192" s="21">
        <f t="shared" si="20"/>
        <v>14.855339805825244</v>
      </c>
      <c r="E192" s="27">
        <f t="shared" si="21"/>
        <v>15.301000000000002</v>
      </c>
      <c r="F192" s="37">
        <v>300</v>
      </c>
      <c r="G192" s="7"/>
    </row>
    <row r="193" spans="1:7" s="43" customFormat="1" ht="55.5" customHeight="1" x14ac:dyDescent="0.2">
      <c r="A193" s="453"/>
      <c r="B193" s="164" t="s">
        <v>136</v>
      </c>
      <c r="C193" s="264">
        <v>19.2</v>
      </c>
      <c r="D193" s="21">
        <f t="shared" si="20"/>
        <v>19.945631067961166</v>
      </c>
      <c r="E193" s="27">
        <f t="shared" si="21"/>
        <v>20.544</v>
      </c>
      <c r="F193" s="37">
        <v>100</v>
      </c>
      <c r="G193" s="7"/>
    </row>
    <row r="194" spans="1:7" s="43" customFormat="1" ht="60.6" customHeight="1" x14ac:dyDescent="0.2">
      <c r="A194" s="401"/>
      <c r="B194" s="166" t="s">
        <v>137</v>
      </c>
      <c r="C194" s="264">
        <v>25.73</v>
      </c>
      <c r="D194" s="21">
        <f t="shared" si="20"/>
        <v>26.729223300970876</v>
      </c>
      <c r="E194" s="27">
        <f t="shared" si="21"/>
        <v>27.531100000000002</v>
      </c>
      <c r="F194" s="37">
        <v>50</v>
      </c>
      <c r="G194" s="7"/>
    </row>
    <row r="195" spans="1:7" s="43" customFormat="1" ht="50.25" customHeight="1" x14ac:dyDescent="0.2">
      <c r="A195" s="197"/>
      <c r="B195" s="245" t="s">
        <v>5</v>
      </c>
      <c r="C195" s="244" t="s">
        <v>155</v>
      </c>
      <c r="D195" s="18" t="s">
        <v>7</v>
      </c>
      <c r="E195" s="18" t="s">
        <v>8</v>
      </c>
      <c r="F195" s="19" t="s">
        <v>9</v>
      </c>
      <c r="G195" s="7"/>
    </row>
    <row r="196" spans="1:7" s="43" customFormat="1" ht="55.5" customHeight="1" x14ac:dyDescent="0.2">
      <c r="A196" s="453"/>
      <c r="B196" s="113" t="s">
        <v>138</v>
      </c>
      <c r="C196" s="265">
        <v>22.08</v>
      </c>
      <c r="D196" s="21">
        <f t="shared" si="20"/>
        <v>22.937475728155338</v>
      </c>
      <c r="E196" s="27">
        <f t="shared" si="21"/>
        <v>23.625599999999999</v>
      </c>
      <c r="F196" s="37">
        <v>100</v>
      </c>
      <c r="G196" s="7"/>
    </row>
    <row r="197" spans="1:7" s="43" customFormat="1" ht="55.5" customHeight="1" x14ac:dyDescent="0.2">
      <c r="A197" s="401"/>
      <c r="B197" s="40" t="s">
        <v>139</v>
      </c>
      <c r="C197" s="265">
        <v>29.57</v>
      </c>
      <c r="D197" s="21">
        <f t="shared" si="20"/>
        <v>30.718349514563108</v>
      </c>
      <c r="E197" s="27">
        <f t="shared" si="21"/>
        <v>31.639900000000001</v>
      </c>
      <c r="F197" s="37">
        <v>50</v>
      </c>
      <c r="G197" s="7"/>
    </row>
    <row r="198" spans="1:7" s="43" customFormat="1" ht="55.5" customHeight="1" x14ac:dyDescent="0.2">
      <c r="A198" s="453"/>
      <c r="B198" s="164" t="s">
        <v>140</v>
      </c>
      <c r="C198" s="264">
        <v>26.4</v>
      </c>
      <c r="D198" s="21">
        <f t="shared" si="20"/>
        <v>27.425242718446601</v>
      </c>
      <c r="E198" s="27">
        <f t="shared" si="21"/>
        <v>28.248000000000001</v>
      </c>
      <c r="F198" s="37">
        <v>100</v>
      </c>
      <c r="G198" s="7"/>
    </row>
    <row r="199" spans="1:7" s="43" customFormat="1" ht="55.5" customHeight="1" x14ac:dyDescent="0.2">
      <c r="A199" s="401"/>
      <c r="B199" s="166" t="s">
        <v>141</v>
      </c>
      <c r="C199" s="264">
        <v>33.22</v>
      </c>
      <c r="D199" s="21">
        <f t="shared" si="20"/>
        <v>34.510097087378639</v>
      </c>
      <c r="E199" s="27">
        <f t="shared" si="21"/>
        <v>35.545400000000001</v>
      </c>
      <c r="F199" s="37">
        <v>100</v>
      </c>
      <c r="G199" s="7"/>
    </row>
    <row r="200" spans="1:7" s="43" customFormat="1" ht="55.5" customHeight="1" x14ac:dyDescent="0.2">
      <c r="A200" s="453"/>
      <c r="B200" s="164" t="s">
        <v>142</v>
      </c>
      <c r="C200" s="264">
        <v>12.1</v>
      </c>
      <c r="D200" s="265">
        <f t="shared" si="20"/>
        <v>12.569902912621361</v>
      </c>
      <c r="E200" s="27">
        <f t="shared" si="21"/>
        <v>12.947000000000001</v>
      </c>
      <c r="F200" s="37">
        <v>500</v>
      </c>
      <c r="G200" s="7"/>
    </row>
    <row r="201" spans="1:7" s="43" customFormat="1" ht="69" customHeight="1" x14ac:dyDescent="0.2">
      <c r="A201" s="401"/>
      <c r="B201" s="171" t="s">
        <v>143</v>
      </c>
      <c r="C201" s="264">
        <v>17.95</v>
      </c>
      <c r="D201" s="21">
        <f t="shared" si="20"/>
        <v>18.647087378640776</v>
      </c>
      <c r="E201" s="27">
        <f t="shared" si="21"/>
        <v>19.206500000000002</v>
      </c>
      <c r="F201" s="37">
        <v>500</v>
      </c>
      <c r="G201" s="7"/>
    </row>
    <row r="202" spans="1:7" s="43" customFormat="1" ht="49.5" customHeight="1" x14ac:dyDescent="0.2">
      <c r="A202" s="453"/>
      <c r="B202" s="164" t="s">
        <v>595</v>
      </c>
      <c r="C202" s="265">
        <v>8.5399999999999991</v>
      </c>
      <c r="D202" s="21">
        <f t="shared" si="20"/>
        <v>8.8716504854368932</v>
      </c>
      <c r="E202" s="27">
        <f t="shared" si="21"/>
        <v>9.1378000000000004</v>
      </c>
      <c r="F202" s="37" t="s">
        <v>278</v>
      </c>
      <c r="G202" s="7"/>
    </row>
    <row r="203" spans="1:7" s="43" customFormat="1" ht="43.5" customHeight="1" x14ac:dyDescent="0.2">
      <c r="A203" s="401"/>
      <c r="B203" s="171" t="s">
        <v>596</v>
      </c>
      <c r="C203" s="265">
        <v>12.86</v>
      </c>
      <c r="D203" s="21">
        <f t="shared" si="20"/>
        <v>13.359417475728154</v>
      </c>
      <c r="E203" s="27">
        <f t="shared" si="21"/>
        <v>13.760199999999999</v>
      </c>
      <c r="F203" s="37" t="s">
        <v>278</v>
      </c>
      <c r="G203" s="7"/>
    </row>
    <row r="204" spans="1:7" s="43" customFormat="1" ht="90" customHeight="1" x14ac:dyDescent="0.2">
      <c r="A204" s="152"/>
      <c r="B204" s="171" t="s">
        <v>598</v>
      </c>
      <c r="C204" s="264">
        <v>40.4</v>
      </c>
      <c r="D204" s="21">
        <f t="shared" si="20"/>
        <v>41.96893203883495</v>
      </c>
      <c r="E204" s="27">
        <f t="shared" si="21"/>
        <v>43.228000000000002</v>
      </c>
      <c r="F204" s="37" t="s">
        <v>41</v>
      </c>
      <c r="G204" s="7"/>
    </row>
    <row r="205" spans="1:7" s="43" customFormat="1" ht="80.45" customHeight="1" x14ac:dyDescent="0.2">
      <c r="A205" s="208"/>
      <c r="B205" s="151" t="s">
        <v>145</v>
      </c>
      <c r="C205" s="264">
        <v>17.8</v>
      </c>
      <c r="D205" s="21">
        <f t="shared" si="20"/>
        <v>18.491262135922334</v>
      </c>
      <c r="E205" s="27">
        <f t="shared" si="21"/>
        <v>19.046000000000003</v>
      </c>
      <c r="F205" s="37" t="s">
        <v>195</v>
      </c>
      <c r="G205" s="7"/>
    </row>
    <row r="206" spans="1:7" s="43" customFormat="1" ht="63.6" customHeight="1" x14ac:dyDescent="0.2">
      <c r="A206" s="424"/>
      <c r="B206" s="151" t="s">
        <v>599</v>
      </c>
      <c r="C206" s="264">
        <v>20.2</v>
      </c>
      <c r="D206" s="21">
        <f t="shared" si="20"/>
        <v>20.984466019417475</v>
      </c>
      <c r="E206" s="27">
        <f t="shared" si="21"/>
        <v>21.614000000000001</v>
      </c>
      <c r="F206" s="37" t="s">
        <v>195</v>
      </c>
      <c r="G206" s="7"/>
    </row>
    <row r="207" spans="1:7" s="43" customFormat="1" ht="50.45" customHeight="1" x14ac:dyDescent="0.2">
      <c r="A207" s="401"/>
      <c r="B207" s="151" t="s">
        <v>601</v>
      </c>
      <c r="C207" s="264">
        <v>23.6</v>
      </c>
      <c r="D207" s="21">
        <f t="shared" si="20"/>
        <v>24.516504854368932</v>
      </c>
      <c r="E207" s="27">
        <f t="shared" si="21"/>
        <v>25.252000000000002</v>
      </c>
      <c r="F207" s="37" t="s">
        <v>484</v>
      </c>
      <c r="G207" s="7"/>
    </row>
    <row r="208" spans="1:7" s="43" customFormat="1" ht="48" customHeight="1" x14ac:dyDescent="0.2">
      <c r="A208" s="453"/>
      <c r="B208" s="151" t="s">
        <v>600</v>
      </c>
      <c r="C208" s="264">
        <v>20.2</v>
      </c>
      <c r="D208" s="21">
        <f t="shared" si="20"/>
        <v>20.984466019417475</v>
      </c>
      <c r="E208" s="27">
        <f t="shared" si="21"/>
        <v>21.614000000000001</v>
      </c>
      <c r="F208" s="37">
        <v>200</v>
      </c>
      <c r="G208" s="7"/>
    </row>
    <row r="209" spans="1:7" s="43" customFormat="1" ht="42.75" customHeight="1" x14ac:dyDescent="0.2">
      <c r="A209" s="455"/>
      <c r="B209" s="151" t="s">
        <v>602</v>
      </c>
      <c r="C209" s="264">
        <v>23.6</v>
      </c>
      <c r="D209" s="21">
        <f t="shared" si="20"/>
        <v>24.516504854368932</v>
      </c>
      <c r="E209" s="27">
        <f t="shared" si="21"/>
        <v>25.252000000000002</v>
      </c>
      <c r="F209" s="37">
        <v>200</v>
      </c>
      <c r="G209" s="7"/>
    </row>
    <row r="210" spans="1:7" s="43" customFormat="1" ht="90" customHeight="1" x14ac:dyDescent="0.2">
      <c r="A210" s="192"/>
      <c r="B210" s="173" t="s">
        <v>146</v>
      </c>
      <c r="C210" s="297">
        <v>44.5</v>
      </c>
      <c r="D210" s="21">
        <f t="shared" si="20"/>
        <v>46.228155339805824</v>
      </c>
      <c r="E210" s="27">
        <f t="shared" si="21"/>
        <v>47.615000000000002</v>
      </c>
      <c r="F210" s="37" t="s">
        <v>41</v>
      </c>
      <c r="G210" s="7"/>
    </row>
    <row r="211" spans="1:7" s="43" customFormat="1" ht="82.5" customHeight="1" x14ac:dyDescent="0.2">
      <c r="A211" s="208"/>
      <c r="B211" s="151" t="s">
        <v>519</v>
      </c>
      <c r="C211" s="264">
        <v>155</v>
      </c>
      <c r="D211" s="21">
        <f t="shared" si="20"/>
        <v>161.01941747572818</v>
      </c>
      <c r="E211" s="27">
        <f t="shared" si="21"/>
        <v>165.85000000000002</v>
      </c>
      <c r="F211" s="48" t="s">
        <v>13</v>
      </c>
      <c r="G211" s="7"/>
    </row>
    <row r="212" spans="1:7" s="43" customFormat="1" ht="63.75" customHeight="1" x14ac:dyDescent="0.2">
      <c r="A212" s="424"/>
      <c r="B212" s="113" t="s">
        <v>147</v>
      </c>
      <c r="C212" s="301">
        <v>26.4</v>
      </c>
      <c r="D212" s="301">
        <f t="shared" si="20"/>
        <v>27.425242718446601</v>
      </c>
      <c r="E212" s="27">
        <f t="shared" si="21"/>
        <v>28.248000000000001</v>
      </c>
      <c r="F212" s="37">
        <v>100</v>
      </c>
      <c r="G212" s="7"/>
    </row>
    <row r="213" spans="1:7" s="43" customFormat="1" ht="63.75" customHeight="1" x14ac:dyDescent="0.2">
      <c r="A213" s="403"/>
      <c r="B213" s="20" t="s">
        <v>148</v>
      </c>
      <c r="C213" s="301">
        <v>29.5</v>
      </c>
      <c r="D213" s="301">
        <f t="shared" si="20"/>
        <v>30.645631067961165</v>
      </c>
      <c r="E213" s="27">
        <f t="shared" si="21"/>
        <v>31.565000000000001</v>
      </c>
      <c r="F213" s="37">
        <v>100</v>
      </c>
      <c r="G213" s="7"/>
    </row>
    <row r="214" spans="1:7" s="43" customFormat="1" ht="63.75" customHeight="1" x14ac:dyDescent="0.2">
      <c r="A214" s="403"/>
      <c r="B214" s="98" t="s">
        <v>149</v>
      </c>
      <c r="C214" s="301">
        <v>33.1</v>
      </c>
      <c r="D214" s="301">
        <f t="shared" si="20"/>
        <v>34.385436893203881</v>
      </c>
      <c r="E214" s="27">
        <f t="shared" si="21"/>
        <v>35.417000000000002</v>
      </c>
      <c r="F214" s="37">
        <v>100</v>
      </c>
      <c r="G214" s="7"/>
    </row>
    <row r="215" spans="1:7" s="43" customFormat="1" ht="63.75" customHeight="1" x14ac:dyDescent="0.2">
      <c r="A215" s="424"/>
      <c r="B215" s="164" t="s">
        <v>491</v>
      </c>
      <c r="C215" s="300">
        <v>52</v>
      </c>
      <c r="D215" s="301">
        <f t="shared" si="20"/>
        <v>54.019417475728154</v>
      </c>
      <c r="E215" s="27">
        <f t="shared" si="21"/>
        <v>55.64</v>
      </c>
      <c r="F215" s="37" t="s">
        <v>41</v>
      </c>
      <c r="G215" s="7"/>
    </row>
    <row r="216" spans="1:7" s="43" customFormat="1" ht="63.75" customHeight="1" x14ac:dyDescent="0.2">
      <c r="A216" s="403"/>
      <c r="B216" s="165" t="s">
        <v>492</v>
      </c>
      <c r="C216" s="300">
        <v>62.5</v>
      </c>
      <c r="D216" s="301">
        <f t="shared" si="20"/>
        <v>64.927184466019412</v>
      </c>
      <c r="E216" s="27">
        <f t="shared" si="21"/>
        <v>66.875</v>
      </c>
      <c r="F216" s="37" t="s">
        <v>225</v>
      </c>
      <c r="G216" s="7"/>
    </row>
    <row r="217" spans="1:7" s="43" customFormat="1" ht="63.75" customHeight="1" x14ac:dyDescent="0.2">
      <c r="A217" s="401"/>
      <c r="B217" s="166" t="s">
        <v>493</v>
      </c>
      <c r="C217" s="300">
        <v>70.599999999999994</v>
      </c>
      <c r="D217" s="301">
        <f t="shared" si="20"/>
        <v>73.341747572815535</v>
      </c>
      <c r="E217" s="27">
        <f t="shared" si="21"/>
        <v>75.542000000000002</v>
      </c>
      <c r="F217" s="37" t="s">
        <v>208</v>
      </c>
      <c r="G217" s="7"/>
    </row>
    <row r="218" spans="1:7" s="43" customFormat="1" ht="56.25" customHeight="1" x14ac:dyDescent="0.2">
      <c r="A218" s="453"/>
      <c r="B218" s="164" t="s">
        <v>150</v>
      </c>
      <c r="C218" s="300">
        <v>26.2</v>
      </c>
      <c r="D218" s="301">
        <f t="shared" si="20"/>
        <v>27.217475728155343</v>
      </c>
      <c r="E218" s="27">
        <f t="shared" si="21"/>
        <v>28.034000000000002</v>
      </c>
      <c r="F218" s="37" t="s">
        <v>95</v>
      </c>
      <c r="G218" s="7"/>
    </row>
    <row r="219" spans="1:7" s="43" customFormat="1" ht="54.75" customHeight="1" x14ac:dyDescent="0.2">
      <c r="A219" s="455"/>
      <c r="B219" s="166" t="s">
        <v>151</v>
      </c>
      <c r="C219" s="300">
        <v>29.3</v>
      </c>
      <c r="D219" s="301">
        <f t="shared" si="20"/>
        <v>30.437864077669904</v>
      </c>
      <c r="E219" s="27">
        <f t="shared" si="21"/>
        <v>31.351000000000003</v>
      </c>
      <c r="F219" s="37" t="s">
        <v>95</v>
      </c>
      <c r="G219" s="7"/>
    </row>
    <row r="220" spans="1:7" s="43" customFormat="1" ht="50.25" customHeight="1" x14ac:dyDescent="0.2">
      <c r="A220" s="453"/>
      <c r="B220" s="113" t="s">
        <v>152</v>
      </c>
      <c r="C220" s="301">
        <v>51.3</v>
      </c>
      <c r="D220" s="301">
        <f t="shared" si="20"/>
        <v>53.292233009708738</v>
      </c>
      <c r="E220" s="27">
        <f t="shared" si="21"/>
        <v>54.890999999999998</v>
      </c>
      <c r="F220" s="37" t="s">
        <v>95</v>
      </c>
      <c r="G220" s="7"/>
    </row>
    <row r="221" spans="1:7" s="43" customFormat="1" ht="50.25" customHeight="1" x14ac:dyDescent="0.2">
      <c r="A221" s="454"/>
      <c r="B221" s="20" t="s">
        <v>153</v>
      </c>
      <c r="C221" s="301">
        <v>57.3</v>
      </c>
      <c r="D221" s="301">
        <f t="shared" si="20"/>
        <v>59.525242718446599</v>
      </c>
      <c r="E221" s="27">
        <f t="shared" si="21"/>
        <v>61.311</v>
      </c>
      <c r="F221" s="37" t="s">
        <v>95</v>
      </c>
      <c r="G221" s="7"/>
    </row>
    <row r="222" spans="1:7" s="43" customFormat="1" ht="50.25" customHeight="1" x14ac:dyDescent="0.2">
      <c r="A222" s="455"/>
      <c r="B222" s="98" t="s">
        <v>154</v>
      </c>
      <c r="C222" s="301">
        <v>74.2</v>
      </c>
      <c r="D222" s="301">
        <f t="shared" si="20"/>
        <v>77.081553398058261</v>
      </c>
      <c r="E222" s="27">
        <f t="shared" si="21"/>
        <v>79.394000000000005</v>
      </c>
      <c r="F222" s="37" t="s">
        <v>95</v>
      </c>
      <c r="G222" s="7"/>
    </row>
    <row r="223" spans="1:7" s="43" customFormat="1" ht="46.15" customHeight="1" x14ac:dyDescent="0.2">
      <c r="A223" s="453"/>
      <c r="B223" s="164" t="s">
        <v>156</v>
      </c>
      <c r="C223" s="300">
        <v>30.6</v>
      </c>
      <c r="D223" s="301">
        <f t="shared" ref="D223:D246" si="22">E223/1.03</f>
        <v>31.788349514563109</v>
      </c>
      <c r="E223" s="27">
        <f t="shared" ref="E223:E246" si="23">C223*1.07</f>
        <v>32.742000000000004</v>
      </c>
      <c r="F223" s="37" t="s">
        <v>95</v>
      </c>
      <c r="G223" s="7"/>
    </row>
    <row r="224" spans="1:7" s="43" customFormat="1" ht="50.25" customHeight="1" x14ac:dyDescent="0.2">
      <c r="A224" s="454"/>
      <c r="B224" s="165" t="s">
        <v>157</v>
      </c>
      <c r="C224" s="300">
        <v>34.799999999999997</v>
      </c>
      <c r="D224" s="301">
        <f t="shared" si="22"/>
        <v>36.151456310679606</v>
      </c>
      <c r="E224" s="27">
        <f t="shared" si="23"/>
        <v>37.235999999999997</v>
      </c>
      <c r="F224" s="37" t="s">
        <v>95</v>
      </c>
      <c r="G224" s="7"/>
    </row>
    <row r="225" spans="1:7" s="43" customFormat="1" ht="50.25" customHeight="1" x14ac:dyDescent="0.2">
      <c r="A225" s="455"/>
      <c r="B225" s="166" t="s">
        <v>158</v>
      </c>
      <c r="C225" s="300">
        <v>52</v>
      </c>
      <c r="D225" s="301">
        <f t="shared" si="22"/>
        <v>54.019417475728154</v>
      </c>
      <c r="E225" s="27">
        <f t="shared" si="23"/>
        <v>55.64</v>
      </c>
      <c r="F225" s="37" t="s">
        <v>225</v>
      </c>
      <c r="G225" s="7"/>
    </row>
    <row r="226" spans="1:7" s="43" customFormat="1" ht="97.9" customHeight="1" x14ac:dyDescent="0.2">
      <c r="A226" s="208"/>
      <c r="B226" s="151" t="s">
        <v>159</v>
      </c>
      <c r="C226" s="300">
        <v>13.4</v>
      </c>
      <c r="D226" s="301">
        <f t="shared" si="22"/>
        <v>13.920388349514564</v>
      </c>
      <c r="E226" s="27">
        <f t="shared" si="23"/>
        <v>14.338000000000001</v>
      </c>
      <c r="F226" s="37" t="s">
        <v>95</v>
      </c>
      <c r="G226" s="7"/>
    </row>
    <row r="227" spans="1:7" s="43" customFormat="1" ht="98.45" customHeight="1" x14ac:dyDescent="0.2">
      <c r="A227" s="192"/>
      <c r="B227" s="151" t="s">
        <v>160</v>
      </c>
      <c r="C227" s="300">
        <v>45.8</v>
      </c>
      <c r="D227" s="301">
        <f t="shared" si="22"/>
        <v>47.578640776699025</v>
      </c>
      <c r="E227" s="27">
        <f t="shared" si="23"/>
        <v>49.006</v>
      </c>
      <c r="F227" s="37" t="s">
        <v>161</v>
      </c>
      <c r="G227" s="7"/>
    </row>
    <row r="228" spans="1:7" s="43" customFormat="1" ht="100.15" customHeight="1" x14ac:dyDescent="0.2">
      <c r="A228" s="192"/>
      <c r="B228" s="151" t="s">
        <v>162</v>
      </c>
      <c r="C228" s="300">
        <v>48.7</v>
      </c>
      <c r="D228" s="301">
        <f t="shared" si="22"/>
        <v>50.591262135922335</v>
      </c>
      <c r="E228" s="27">
        <f t="shared" si="23"/>
        <v>52.109000000000009</v>
      </c>
      <c r="F228" s="37" t="s">
        <v>161</v>
      </c>
      <c r="G228" s="7"/>
    </row>
    <row r="229" spans="1:7" s="43" customFormat="1" ht="102" customHeight="1" x14ac:dyDescent="0.2">
      <c r="A229" s="208"/>
      <c r="B229" s="151" t="s">
        <v>163</v>
      </c>
      <c r="C229" s="300">
        <v>14.5</v>
      </c>
      <c r="D229" s="301">
        <f t="shared" si="22"/>
        <v>15.063106796116505</v>
      </c>
      <c r="E229" s="27">
        <f t="shared" si="23"/>
        <v>15.515000000000001</v>
      </c>
      <c r="F229" s="37" t="s">
        <v>95</v>
      </c>
      <c r="G229" s="7"/>
    </row>
    <row r="230" spans="1:7" s="43" customFormat="1" ht="82.9" customHeight="1" x14ac:dyDescent="0.2">
      <c r="A230" s="192"/>
      <c r="B230" s="151" t="s">
        <v>164</v>
      </c>
      <c r="C230" s="300">
        <v>15</v>
      </c>
      <c r="D230" s="301">
        <f t="shared" si="22"/>
        <v>15.58252427184466</v>
      </c>
      <c r="E230" s="27">
        <f t="shared" si="23"/>
        <v>16.05</v>
      </c>
      <c r="F230" s="37" t="s">
        <v>95</v>
      </c>
      <c r="G230" s="7"/>
    </row>
    <row r="231" spans="1:7" s="43" customFormat="1" ht="77.45" customHeight="1" x14ac:dyDescent="0.2">
      <c r="A231" s="158"/>
      <c r="B231" s="151" t="s">
        <v>681</v>
      </c>
      <c r="C231" s="300">
        <v>7</v>
      </c>
      <c r="D231" s="301">
        <f t="shared" si="22"/>
        <v>7.2718446601941746</v>
      </c>
      <c r="E231" s="27">
        <f t="shared" si="23"/>
        <v>7.49</v>
      </c>
      <c r="F231" s="37" t="s">
        <v>278</v>
      </c>
      <c r="G231" s="7"/>
    </row>
    <row r="232" spans="1:7" s="43" customFormat="1" ht="94.15" customHeight="1" x14ac:dyDescent="0.2">
      <c r="A232" s="150"/>
      <c r="B232" s="151" t="s">
        <v>165</v>
      </c>
      <c r="C232" s="300">
        <v>11.5</v>
      </c>
      <c r="D232" s="301">
        <f t="shared" si="22"/>
        <v>11.946601941747574</v>
      </c>
      <c r="E232" s="27">
        <f t="shared" si="23"/>
        <v>12.305000000000001</v>
      </c>
      <c r="F232" s="37" t="s">
        <v>484</v>
      </c>
      <c r="G232" s="7"/>
    </row>
    <row r="233" spans="1:7" ht="47.25" customHeight="1" x14ac:dyDescent="0.2">
      <c r="A233" s="16"/>
      <c r="B233" s="95" t="s">
        <v>5</v>
      </c>
      <c r="C233" s="18" t="s">
        <v>185</v>
      </c>
      <c r="D233" s="18" t="s">
        <v>7</v>
      </c>
      <c r="E233" s="18" t="s">
        <v>8</v>
      </c>
      <c r="F233" s="19" t="s">
        <v>9</v>
      </c>
    </row>
    <row r="234" spans="1:7" s="43" customFormat="1" ht="87.6" customHeight="1" x14ac:dyDescent="0.2">
      <c r="A234" s="150"/>
      <c r="B234" s="151" t="s">
        <v>166</v>
      </c>
      <c r="C234" s="300">
        <v>12</v>
      </c>
      <c r="D234" s="301">
        <f t="shared" si="22"/>
        <v>12.466019417475728</v>
      </c>
      <c r="E234" s="27">
        <f t="shared" si="23"/>
        <v>12.84</v>
      </c>
      <c r="F234" s="37" t="s">
        <v>484</v>
      </c>
      <c r="G234" s="7"/>
    </row>
    <row r="235" spans="1:7" s="43" customFormat="1" ht="84" customHeight="1" x14ac:dyDescent="0.2">
      <c r="A235" s="150"/>
      <c r="B235" s="173" t="s">
        <v>167</v>
      </c>
      <c r="C235" s="301">
        <v>17.600000000000001</v>
      </c>
      <c r="D235" s="301">
        <f t="shared" si="22"/>
        <v>18.283495145631072</v>
      </c>
      <c r="E235" s="27">
        <f t="shared" si="23"/>
        <v>18.832000000000004</v>
      </c>
      <c r="F235" s="37" t="s">
        <v>195</v>
      </c>
      <c r="G235" s="7"/>
    </row>
    <row r="236" spans="1:7" s="43" customFormat="1" ht="104.45" customHeight="1" x14ac:dyDescent="0.2">
      <c r="A236" s="150"/>
      <c r="B236" s="151" t="s">
        <v>168</v>
      </c>
      <c r="C236" s="300">
        <v>18</v>
      </c>
      <c r="D236" s="301">
        <f t="shared" si="22"/>
        <v>18.699029126213592</v>
      </c>
      <c r="E236" s="27">
        <f t="shared" si="23"/>
        <v>19.260000000000002</v>
      </c>
      <c r="F236" s="37" t="s">
        <v>95</v>
      </c>
      <c r="G236" s="7"/>
    </row>
    <row r="237" spans="1:7" s="43" customFormat="1" ht="80.45" customHeight="1" x14ac:dyDescent="0.2">
      <c r="A237" s="158"/>
      <c r="B237" s="173" t="s">
        <v>169</v>
      </c>
      <c r="C237" s="301">
        <v>9.5</v>
      </c>
      <c r="D237" s="301">
        <f t="shared" si="22"/>
        <v>9.8689320388349522</v>
      </c>
      <c r="E237" s="27">
        <f t="shared" si="23"/>
        <v>10.165000000000001</v>
      </c>
      <c r="F237" s="37" t="s">
        <v>484</v>
      </c>
      <c r="G237" s="7"/>
    </row>
    <row r="238" spans="1:7" s="43" customFormat="1" ht="96" customHeight="1" x14ac:dyDescent="0.2">
      <c r="A238" s="158"/>
      <c r="B238" s="151" t="s">
        <v>170</v>
      </c>
      <c r="C238" s="300">
        <v>9.8000000000000007</v>
      </c>
      <c r="D238" s="301">
        <f t="shared" si="22"/>
        <v>10.180582524271845</v>
      </c>
      <c r="E238" s="27">
        <f t="shared" si="23"/>
        <v>10.486000000000001</v>
      </c>
      <c r="F238" s="37" t="s">
        <v>484</v>
      </c>
      <c r="G238" s="7"/>
    </row>
    <row r="239" spans="1:7" s="43" customFormat="1" ht="87" customHeight="1" x14ac:dyDescent="0.2">
      <c r="A239" s="150"/>
      <c r="B239" s="151" t="s">
        <v>171</v>
      </c>
      <c r="C239" s="300">
        <v>4.4000000000000004</v>
      </c>
      <c r="D239" s="301">
        <f t="shared" si="22"/>
        <v>4.570873786407768</v>
      </c>
      <c r="E239" s="27">
        <f t="shared" si="23"/>
        <v>4.7080000000000011</v>
      </c>
      <c r="F239" s="37" t="s">
        <v>682</v>
      </c>
      <c r="G239" s="7"/>
    </row>
    <row r="240" spans="1:7" s="43" customFormat="1" ht="79.150000000000006" customHeight="1" x14ac:dyDescent="0.2">
      <c r="A240" s="192"/>
      <c r="B240" s="173" t="s">
        <v>172</v>
      </c>
      <c r="C240" s="301">
        <v>4.8</v>
      </c>
      <c r="D240" s="301">
        <f t="shared" si="22"/>
        <v>4.9864077669902915</v>
      </c>
      <c r="E240" s="27">
        <f t="shared" si="23"/>
        <v>5.1360000000000001</v>
      </c>
      <c r="F240" s="37" t="s">
        <v>99</v>
      </c>
      <c r="G240" s="7"/>
    </row>
    <row r="241" spans="1:7" s="43" customFormat="1" ht="66.599999999999994" customHeight="1" x14ac:dyDescent="0.2">
      <c r="A241" s="425"/>
      <c r="B241" s="164" t="s">
        <v>173</v>
      </c>
      <c r="C241" s="264">
        <v>77.400000000000006</v>
      </c>
      <c r="D241" s="21">
        <f t="shared" si="22"/>
        <v>80.40582524271845</v>
      </c>
      <c r="E241" s="27">
        <f t="shared" si="23"/>
        <v>82.818000000000012</v>
      </c>
      <c r="F241" s="37" t="s">
        <v>41</v>
      </c>
      <c r="G241" s="7"/>
    </row>
    <row r="242" spans="1:7" s="43" customFormat="1" ht="66.599999999999994" customHeight="1" x14ac:dyDescent="0.2">
      <c r="A242" s="457"/>
      <c r="B242" s="165" t="s">
        <v>174</v>
      </c>
      <c r="C242" s="264">
        <v>95.6</v>
      </c>
      <c r="D242" s="21">
        <f t="shared" si="22"/>
        <v>99.3126213592233</v>
      </c>
      <c r="E242" s="27">
        <f t="shared" si="23"/>
        <v>102.292</v>
      </c>
      <c r="F242" s="37" t="s">
        <v>41</v>
      </c>
      <c r="G242" s="7"/>
    </row>
    <row r="243" spans="1:7" s="43" customFormat="1" ht="66.599999999999994" customHeight="1" x14ac:dyDescent="0.2">
      <c r="A243" s="457"/>
      <c r="B243" s="165" t="s">
        <v>175</v>
      </c>
      <c r="C243" s="264">
        <v>120.2</v>
      </c>
      <c r="D243" s="21">
        <f t="shared" si="22"/>
        <v>124.86796116504854</v>
      </c>
      <c r="E243" s="27">
        <f t="shared" si="23"/>
        <v>128.614</v>
      </c>
      <c r="F243" s="37" t="s">
        <v>208</v>
      </c>
      <c r="G243" s="7"/>
    </row>
    <row r="244" spans="1:7" s="43" customFormat="1" ht="66.599999999999994" customHeight="1" x14ac:dyDescent="0.2">
      <c r="A244" s="457"/>
      <c r="B244" s="165" t="s">
        <v>490</v>
      </c>
      <c r="C244" s="264">
        <v>148.80000000000001</v>
      </c>
      <c r="D244" s="21">
        <f t="shared" si="22"/>
        <v>154.57864077669905</v>
      </c>
      <c r="E244" s="27">
        <f t="shared" si="23"/>
        <v>159.21600000000001</v>
      </c>
      <c r="F244" s="37" t="s">
        <v>208</v>
      </c>
      <c r="G244" s="7"/>
    </row>
    <row r="245" spans="1:7" s="43" customFormat="1" ht="66.599999999999994" customHeight="1" x14ac:dyDescent="0.2">
      <c r="A245" s="457"/>
      <c r="B245" s="165" t="s">
        <v>176</v>
      </c>
      <c r="C245" s="264">
        <v>181.9</v>
      </c>
      <c r="D245" s="21">
        <f t="shared" si="22"/>
        <v>188.96407766990291</v>
      </c>
      <c r="E245" s="27">
        <f t="shared" si="23"/>
        <v>194.63300000000001</v>
      </c>
      <c r="F245" s="37" t="s">
        <v>43</v>
      </c>
      <c r="G245" s="7"/>
    </row>
    <row r="246" spans="1:7" s="43" customFormat="1" ht="66.599999999999994" customHeight="1" x14ac:dyDescent="0.2">
      <c r="A246" s="426"/>
      <c r="B246" s="166" t="s">
        <v>177</v>
      </c>
      <c r="C246" s="216">
        <v>225.7</v>
      </c>
      <c r="D246" s="58">
        <f t="shared" si="22"/>
        <v>234.46504854368931</v>
      </c>
      <c r="E246" s="59">
        <f t="shared" si="23"/>
        <v>241.499</v>
      </c>
      <c r="F246" s="60" t="s">
        <v>43</v>
      </c>
      <c r="G246" s="7"/>
    </row>
    <row r="247" spans="1:7" s="43" customFormat="1" ht="51.75" customHeight="1" x14ac:dyDescent="0.2">
      <c r="B247" s="243" t="s">
        <v>178</v>
      </c>
      <c r="C247" s="61"/>
      <c r="D247" s="61"/>
      <c r="E247" s="62"/>
      <c r="F247" s="63"/>
      <c r="G247" s="7"/>
    </row>
    <row r="248" spans="1:7" s="43" customFormat="1" ht="88.5" customHeight="1" x14ac:dyDescent="0.2">
      <c r="A248" s="197"/>
      <c r="B248" s="151" t="s">
        <v>179</v>
      </c>
      <c r="C248" s="159">
        <v>97.7</v>
      </c>
      <c r="D248" s="64">
        <f t="shared" ref="D248:D253" si="24">E248/1.03</f>
        <v>101.49417475728157</v>
      </c>
      <c r="E248" s="65">
        <f t="shared" ref="E248:E256" si="25">C248*1.07</f>
        <v>104.53900000000002</v>
      </c>
      <c r="F248" s="37" t="s">
        <v>13</v>
      </c>
      <c r="G248" s="7"/>
    </row>
    <row r="249" spans="1:7" s="43" customFormat="1" ht="88.5" customHeight="1" x14ac:dyDescent="0.2">
      <c r="A249" s="197"/>
      <c r="B249" s="151" t="s">
        <v>181</v>
      </c>
      <c r="C249" s="159">
        <v>106.3</v>
      </c>
      <c r="D249" s="64">
        <f t="shared" si="24"/>
        <v>110.42815533980583</v>
      </c>
      <c r="E249" s="65">
        <f t="shared" si="25"/>
        <v>113.741</v>
      </c>
      <c r="F249" s="37" t="s">
        <v>43</v>
      </c>
      <c r="G249" s="7"/>
    </row>
    <row r="250" spans="1:7" s="43" customFormat="1" ht="99" customHeight="1" x14ac:dyDescent="0.2">
      <c r="A250" s="192"/>
      <c r="B250" s="246" t="s">
        <v>180</v>
      </c>
      <c r="C250" s="64">
        <v>70</v>
      </c>
      <c r="D250" s="64">
        <f t="shared" si="24"/>
        <v>72.71844660194175</v>
      </c>
      <c r="E250" s="65">
        <f t="shared" si="25"/>
        <v>74.900000000000006</v>
      </c>
      <c r="F250" s="37" t="s">
        <v>41</v>
      </c>
      <c r="G250" s="7"/>
    </row>
    <row r="251" spans="1:7" s="43" customFormat="1" ht="93.75" customHeight="1" x14ac:dyDescent="0.2">
      <c r="A251" s="192"/>
      <c r="B251" s="308" t="s">
        <v>182</v>
      </c>
      <c r="C251" s="64">
        <v>45</v>
      </c>
      <c r="D251" s="64">
        <f t="shared" si="24"/>
        <v>46.747572815533985</v>
      </c>
      <c r="E251" s="65">
        <f t="shared" si="25"/>
        <v>48.150000000000006</v>
      </c>
      <c r="F251" s="37" t="s">
        <v>41</v>
      </c>
      <c r="G251" s="7"/>
    </row>
    <row r="252" spans="1:7" s="43" customFormat="1" ht="82.5" customHeight="1" x14ac:dyDescent="0.2">
      <c r="A252" s="192"/>
      <c r="B252" s="151" t="s">
        <v>183</v>
      </c>
      <c r="C252" s="159">
        <v>62.8</v>
      </c>
      <c r="D252" s="64">
        <f t="shared" si="24"/>
        <v>65.238834951456312</v>
      </c>
      <c r="E252" s="65">
        <f t="shared" si="25"/>
        <v>67.195999999999998</v>
      </c>
      <c r="F252" s="37" t="s">
        <v>225</v>
      </c>
      <c r="G252" s="7"/>
    </row>
    <row r="253" spans="1:7" s="43" customFormat="1" ht="75" customHeight="1" x14ac:dyDescent="0.2">
      <c r="A253"/>
      <c r="B253" s="177" t="s">
        <v>683</v>
      </c>
      <c r="C253" s="159">
        <v>37.5</v>
      </c>
      <c r="D253" s="64">
        <f t="shared" si="24"/>
        <v>38.956310679611647</v>
      </c>
      <c r="E253" s="65">
        <f t="shared" si="25"/>
        <v>40.125</v>
      </c>
      <c r="F253" s="289" t="s">
        <v>41</v>
      </c>
      <c r="G253" s="7"/>
    </row>
    <row r="254" spans="1:7" s="43" customFormat="1" ht="88.5" customHeight="1" x14ac:dyDescent="0.2">
      <c r="A254" s="192"/>
      <c r="B254" s="151" t="s">
        <v>684</v>
      </c>
      <c r="C254" s="159">
        <v>51.3</v>
      </c>
      <c r="D254" s="64">
        <f>C254*1.03</f>
        <v>52.838999999999999</v>
      </c>
      <c r="E254" s="65">
        <f t="shared" si="25"/>
        <v>54.890999999999998</v>
      </c>
      <c r="F254" s="37" t="s">
        <v>41</v>
      </c>
      <c r="G254" s="7"/>
    </row>
    <row r="255" spans="1:7" s="43" customFormat="1" ht="88.5" customHeight="1" x14ac:dyDescent="0.2">
      <c r="A255"/>
      <c r="B255" s="151" t="s">
        <v>685</v>
      </c>
      <c r="C255" s="159">
        <v>51.3</v>
      </c>
      <c r="D255" s="64">
        <f>C255*1.03</f>
        <v>52.838999999999999</v>
      </c>
      <c r="E255" s="65">
        <f t="shared" si="25"/>
        <v>54.890999999999998</v>
      </c>
      <c r="F255" s="302" t="s">
        <v>41</v>
      </c>
      <c r="G255" s="7"/>
    </row>
    <row r="256" spans="1:7" s="43" customFormat="1" ht="88.5" customHeight="1" x14ac:dyDescent="0.2">
      <c r="A256" s="192"/>
      <c r="B256" s="246" t="s">
        <v>184</v>
      </c>
      <c r="C256" s="64">
        <v>52.5</v>
      </c>
      <c r="D256" s="64">
        <f>C256*1.03</f>
        <v>54.075000000000003</v>
      </c>
      <c r="E256" s="65">
        <f t="shared" si="25"/>
        <v>56.175000000000004</v>
      </c>
      <c r="F256" s="47" t="s">
        <v>41</v>
      </c>
      <c r="G256" s="7"/>
    </row>
    <row r="257" spans="1:6" ht="48" customHeight="1" x14ac:dyDescent="0.2">
      <c r="A257" s="30"/>
      <c r="B257" s="243" t="s">
        <v>186</v>
      </c>
      <c r="C257" s="35"/>
      <c r="D257" s="35"/>
      <c r="E257" s="35"/>
      <c r="F257" s="66"/>
    </row>
    <row r="258" spans="1:6" ht="44.45" customHeight="1" x14ac:dyDescent="0.2">
      <c r="A258" s="459"/>
      <c r="B258" s="164" t="s">
        <v>187</v>
      </c>
      <c r="C258" s="200">
        <v>32</v>
      </c>
      <c r="D258" s="53">
        <f t="shared" ref="D258:D282" si="26">E258/1.03</f>
        <v>33.242718446601941</v>
      </c>
      <c r="E258" s="65">
        <f t="shared" ref="E258:E297" si="27">C258*1.07</f>
        <v>34.24</v>
      </c>
      <c r="F258" s="37" t="s">
        <v>195</v>
      </c>
    </row>
    <row r="259" spans="1:6" ht="39" customHeight="1" x14ac:dyDescent="0.2">
      <c r="A259" s="460"/>
      <c r="B259" s="170" t="s">
        <v>188</v>
      </c>
      <c r="C259" s="200">
        <v>36.5</v>
      </c>
      <c r="D259" s="53">
        <f t="shared" si="26"/>
        <v>37.917475728155338</v>
      </c>
      <c r="E259" s="65">
        <f t="shared" si="27"/>
        <v>39.055</v>
      </c>
      <c r="F259" s="37" t="s">
        <v>686</v>
      </c>
    </row>
    <row r="260" spans="1:6" ht="39" customHeight="1" x14ac:dyDescent="0.2">
      <c r="A260" s="403"/>
      <c r="B260" s="165" t="s">
        <v>189</v>
      </c>
      <c r="C260" s="200">
        <v>38.1</v>
      </c>
      <c r="D260" s="53">
        <f t="shared" si="26"/>
        <v>39.57961165048544</v>
      </c>
      <c r="E260" s="65">
        <f t="shared" si="27"/>
        <v>40.767000000000003</v>
      </c>
      <c r="F260" s="37" t="s">
        <v>195</v>
      </c>
    </row>
    <row r="261" spans="1:6" ht="40.15" customHeight="1" x14ac:dyDescent="0.2">
      <c r="A261" s="401"/>
      <c r="B261" s="166" t="s">
        <v>190</v>
      </c>
      <c r="C261" s="200">
        <v>43.9</v>
      </c>
      <c r="D261" s="53">
        <f t="shared" si="26"/>
        <v>45.604854368932038</v>
      </c>
      <c r="E261" s="65">
        <f t="shared" si="27"/>
        <v>46.972999999999999</v>
      </c>
      <c r="F261" s="37" t="s">
        <v>662</v>
      </c>
    </row>
    <row r="262" spans="1:6" ht="52.5" customHeight="1" x14ac:dyDescent="0.2">
      <c r="A262" s="424"/>
      <c r="B262" s="164" t="s">
        <v>191</v>
      </c>
      <c r="C262" s="200">
        <v>18</v>
      </c>
      <c r="D262" s="53">
        <f t="shared" si="26"/>
        <v>18.699029126213592</v>
      </c>
      <c r="E262" s="65">
        <f t="shared" si="27"/>
        <v>19.260000000000002</v>
      </c>
      <c r="F262" s="37" t="s">
        <v>95</v>
      </c>
    </row>
    <row r="263" spans="1:6" ht="43.5" customHeight="1" x14ac:dyDescent="0.2">
      <c r="A263" s="401"/>
      <c r="B263" s="166" t="s">
        <v>192</v>
      </c>
      <c r="C263" s="200">
        <v>25.6</v>
      </c>
      <c r="D263" s="53">
        <f t="shared" si="26"/>
        <v>26.594174757281557</v>
      </c>
      <c r="E263" s="65">
        <f t="shared" si="27"/>
        <v>27.392000000000003</v>
      </c>
      <c r="F263" s="37" t="s">
        <v>144</v>
      </c>
    </row>
    <row r="264" spans="1:6" ht="90" customHeight="1" x14ac:dyDescent="0.2">
      <c r="A264" s="192"/>
      <c r="B264" s="151" t="s">
        <v>193</v>
      </c>
      <c r="C264" s="200">
        <v>14.9</v>
      </c>
      <c r="D264" s="53">
        <f t="shared" si="26"/>
        <v>15.478640776699031</v>
      </c>
      <c r="E264" s="65">
        <f t="shared" si="27"/>
        <v>15.943000000000001</v>
      </c>
      <c r="F264" s="37" t="s">
        <v>484</v>
      </c>
    </row>
    <row r="265" spans="1:6" ht="51" customHeight="1" x14ac:dyDescent="0.2">
      <c r="A265" s="424"/>
      <c r="B265" s="164" t="s">
        <v>194</v>
      </c>
      <c r="C265" s="200">
        <v>15.1</v>
      </c>
      <c r="D265" s="53">
        <f t="shared" si="26"/>
        <v>15.686407766990291</v>
      </c>
      <c r="E265" s="65">
        <f t="shared" si="27"/>
        <v>16.157</v>
      </c>
      <c r="F265" s="37" t="s">
        <v>195</v>
      </c>
    </row>
    <row r="266" spans="1:6" ht="48" customHeight="1" x14ac:dyDescent="0.2">
      <c r="A266" s="401"/>
      <c r="B266" s="247" t="s">
        <v>196</v>
      </c>
      <c r="C266" s="200">
        <v>20.5</v>
      </c>
      <c r="D266" s="53">
        <f t="shared" si="26"/>
        <v>21.296116504854371</v>
      </c>
      <c r="E266" s="65">
        <f t="shared" si="27"/>
        <v>21.935000000000002</v>
      </c>
      <c r="F266" s="37" t="s">
        <v>95</v>
      </c>
    </row>
    <row r="267" spans="1:6" ht="66" customHeight="1" x14ac:dyDescent="0.2">
      <c r="A267" s="404"/>
      <c r="B267" s="248" t="s">
        <v>603</v>
      </c>
      <c r="C267" s="200">
        <v>13.1</v>
      </c>
      <c r="D267" s="53">
        <f t="shared" si="26"/>
        <v>13.608737864077671</v>
      </c>
      <c r="E267" s="65">
        <f t="shared" si="27"/>
        <v>14.017000000000001</v>
      </c>
      <c r="F267" s="37" t="s">
        <v>195</v>
      </c>
    </row>
    <row r="268" spans="1:6" ht="51.6" customHeight="1" x14ac:dyDescent="0.2">
      <c r="A268" s="401"/>
      <c r="B268" s="248" t="s">
        <v>604</v>
      </c>
      <c r="C268" s="200">
        <v>19.8</v>
      </c>
      <c r="D268" s="53">
        <f t="shared" si="26"/>
        <v>20.568932038834955</v>
      </c>
      <c r="E268" s="65">
        <f t="shared" si="27"/>
        <v>21.186000000000003</v>
      </c>
      <c r="F268" s="37" t="s">
        <v>195</v>
      </c>
    </row>
    <row r="269" spans="1:6" ht="47.25" customHeight="1" x14ac:dyDescent="0.2">
      <c r="A269" s="16"/>
      <c r="B269" s="168" t="s">
        <v>5</v>
      </c>
      <c r="C269" s="18" t="s">
        <v>155</v>
      </c>
      <c r="D269" s="18" t="s">
        <v>7</v>
      </c>
      <c r="E269" s="18" t="s">
        <v>8</v>
      </c>
      <c r="F269" s="19" t="s">
        <v>9</v>
      </c>
    </row>
    <row r="270" spans="1:6" ht="49.15" customHeight="1" x14ac:dyDescent="0.2">
      <c r="A270" s="402"/>
      <c r="B270" s="164" t="s">
        <v>197</v>
      </c>
      <c r="C270" s="200">
        <v>18.3</v>
      </c>
      <c r="D270" s="53">
        <f t="shared" si="26"/>
        <v>19.010679611650488</v>
      </c>
      <c r="E270" s="65">
        <f t="shared" si="27"/>
        <v>19.581000000000003</v>
      </c>
      <c r="F270" s="37" t="s">
        <v>195</v>
      </c>
    </row>
    <row r="271" spans="1:6" ht="42" customHeight="1" x14ac:dyDescent="0.2">
      <c r="A271" s="403"/>
      <c r="B271" s="165" t="s">
        <v>198</v>
      </c>
      <c r="C271" s="200">
        <v>25.9</v>
      </c>
      <c r="D271" s="53">
        <f t="shared" si="26"/>
        <v>26.905825242718446</v>
      </c>
      <c r="E271" s="65">
        <f t="shared" si="27"/>
        <v>27.713000000000001</v>
      </c>
      <c r="F271" s="37" t="s">
        <v>660</v>
      </c>
    </row>
    <row r="272" spans="1:6" ht="42" customHeight="1" x14ac:dyDescent="0.2">
      <c r="A272" s="403"/>
      <c r="B272" s="165" t="s">
        <v>199</v>
      </c>
      <c r="C272" s="200">
        <v>28.8</v>
      </c>
      <c r="D272" s="53">
        <f t="shared" si="26"/>
        <v>29.918446601941749</v>
      </c>
      <c r="E272" s="65">
        <f t="shared" si="27"/>
        <v>30.816000000000003</v>
      </c>
      <c r="F272" s="37" t="s">
        <v>95</v>
      </c>
    </row>
    <row r="273" spans="1:8" ht="46.15" customHeight="1" x14ac:dyDescent="0.2">
      <c r="A273" s="403"/>
      <c r="B273" s="165" t="s">
        <v>200</v>
      </c>
      <c r="C273" s="300">
        <v>36.1</v>
      </c>
      <c r="D273" s="21">
        <f t="shared" si="26"/>
        <v>37.501941747572815</v>
      </c>
      <c r="E273" s="27">
        <f t="shared" si="27"/>
        <v>38.627000000000002</v>
      </c>
      <c r="F273" s="37" t="s">
        <v>662</v>
      </c>
    </row>
    <row r="274" spans="1:8" ht="49.5" customHeight="1" x14ac:dyDescent="0.2">
      <c r="A274" s="403"/>
      <c r="B274" s="165" t="s">
        <v>201</v>
      </c>
      <c r="C274" s="300">
        <v>38.299999999999997</v>
      </c>
      <c r="D274" s="21">
        <f t="shared" si="26"/>
        <v>39.787378640776701</v>
      </c>
      <c r="E274" s="27">
        <f t="shared" si="27"/>
        <v>40.981000000000002</v>
      </c>
      <c r="F274" s="37" t="s">
        <v>41</v>
      </c>
    </row>
    <row r="275" spans="1:8" ht="55.5" customHeight="1" x14ac:dyDescent="0.2">
      <c r="A275" s="401"/>
      <c r="B275" s="166" t="s">
        <v>202</v>
      </c>
      <c r="C275" s="300">
        <v>44.9</v>
      </c>
      <c r="D275" s="21">
        <f t="shared" si="26"/>
        <v>46.643689320388347</v>
      </c>
      <c r="E275" s="27">
        <f t="shared" si="27"/>
        <v>48.042999999999999</v>
      </c>
      <c r="F275" s="37" t="s">
        <v>41</v>
      </c>
    </row>
    <row r="276" spans="1:8" ht="60" customHeight="1" x14ac:dyDescent="0.2">
      <c r="A276" s="402"/>
      <c r="B276" s="164" t="s">
        <v>203</v>
      </c>
      <c r="C276" s="300">
        <v>36.5</v>
      </c>
      <c r="D276" s="21">
        <f t="shared" si="26"/>
        <v>37.917475728155338</v>
      </c>
      <c r="E276" s="27">
        <f t="shared" si="27"/>
        <v>39.055</v>
      </c>
      <c r="F276" s="37" t="s">
        <v>95</v>
      </c>
    </row>
    <row r="277" spans="1:8" ht="60" customHeight="1" x14ac:dyDescent="0.2">
      <c r="A277" s="401"/>
      <c r="B277" s="166" t="s">
        <v>204</v>
      </c>
      <c r="C277" s="300">
        <v>31.1</v>
      </c>
      <c r="D277" s="21">
        <f t="shared" si="26"/>
        <v>32.307766990291263</v>
      </c>
      <c r="E277" s="27">
        <f t="shared" si="27"/>
        <v>33.277000000000001</v>
      </c>
      <c r="F277" s="37" t="s">
        <v>95</v>
      </c>
    </row>
    <row r="278" spans="1:8" ht="45" customHeight="1" x14ac:dyDescent="0.2">
      <c r="A278" s="402"/>
      <c r="B278" s="164" t="s">
        <v>205</v>
      </c>
      <c r="C278" s="300">
        <v>50.8</v>
      </c>
      <c r="D278" s="21">
        <f t="shared" si="26"/>
        <v>52.772815533980584</v>
      </c>
      <c r="E278" s="27">
        <f t="shared" si="27"/>
        <v>54.356000000000002</v>
      </c>
      <c r="F278" s="37" t="s">
        <v>687</v>
      </c>
    </row>
    <row r="279" spans="1:8" ht="57" customHeight="1" x14ac:dyDescent="0.3">
      <c r="A279" s="401"/>
      <c r="B279" s="166" t="s">
        <v>206</v>
      </c>
      <c r="C279" s="300">
        <v>47.5</v>
      </c>
      <c r="D279" s="21">
        <f t="shared" si="26"/>
        <v>49.344660194174757</v>
      </c>
      <c r="E279" s="27">
        <f t="shared" si="27"/>
        <v>50.825000000000003</v>
      </c>
      <c r="F279" s="37" t="s">
        <v>41</v>
      </c>
      <c r="H279" s="117"/>
    </row>
    <row r="280" spans="1:8" ht="102" customHeight="1" x14ac:dyDescent="0.2">
      <c r="A280" s="158"/>
      <c r="B280" s="146" t="s">
        <v>525</v>
      </c>
      <c r="C280" s="155">
        <v>202.9</v>
      </c>
      <c r="D280" s="21">
        <f t="shared" si="26"/>
        <v>210.77961165048544</v>
      </c>
      <c r="E280" s="27">
        <f t="shared" si="27"/>
        <v>217.10300000000001</v>
      </c>
      <c r="F280" s="37" t="s">
        <v>524</v>
      </c>
    </row>
    <row r="281" spans="1:8" ht="123.75" customHeight="1" x14ac:dyDescent="0.2">
      <c r="A281" s="158"/>
      <c r="B281" s="146" t="s">
        <v>527</v>
      </c>
      <c r="C281" s="155">
        <v>210</v>
      </c>
      <c r="D281" s="21">
        <f t="shared" si="26"/>
        <v>218.15533980582526</v>
      </c>
      <c r="E281" s="27">
        <f t="shared" si="27"/>
        <v>224.70000000000002</v>
      </c>
      <c r="F281" s="37" t="s">
        <v>526</v>
      </c>
    </row>
    <row r="282" spans="1:8" ht="93" customHeight="1" x14ac:dyDescent="0.2">
      <c r="A282" s="150"/>
      <c r="B282" s="146" t="s">
        <v>207</v>
      </c>
      <c r="C282" s="155">
        <v>84</v>
      </c>
      <c r="D282" s="21">
        <f t="shared" si="26"/>
        <v>87.262135922330103</v>
      </c>
      <c r="E282" s="27">
        <f t="shared" si="27"/>
        <v>89.88000000000001</v>
      </c>
      <c r="F282" s="37" t="s">
        <v>208</v>
      </c>
    </row>
    <row r="283" spans="1:8" ht="88.9" customHeight="1" x14ac:dyDescent="0.2">
      <c r="A283" s="150"/>
      <c r="B283" s="36" t="s">
        <v>209</v>
      </c>
      <c r="C283" s="21">
        <v>102</v>
      </c>
      <c r="D283" s="21">
        <f t="shared" ref="D283:D291" si="28">C283*1.03</f>
        <v>105.06</v>
      </c>
      <c r="E283" s="27">
        <f t="shared" si="27"/>
        <v>109.14</v>
      </c>
      <c r="F283" s="37" t="s">
        <v>208</v>
      </c>
    </row>
    <row r="284" spans="1:8" ht="77.45" customHeight="1" x14ac:dyDescent="0.2">
      <c r="A284" s="150"/>
      <c r="B284" s="146" t="s">
        <v>210</v>
      </c>
      <c r="C284" s="155">
        <v>102</v>
      </c>
      <c r="D284" s="21">
        <f t="shared" si="28"/>
        <v>105.06</v>
      </c>
      <c r="E284" s="27">
        <f t="shared" si="27"/>
        <v>109.14</v>
      </c>
      <c r="F284" s="37" t="s">
        <v>208</v>
      </c>
    </row>
    <row r="285" spans="1:8" ht="84.75" customHeight="1" x14ac:dyDescent="0.2">
      <c r="A285" s="150"/>
      <c r="B285" s="146" t="s">
        <v>211</v>
      </c>
      <c r="C285" s="155">
        <v>102</v>
      </c>
      <c r="D285" s="21">
        <f t="shared" si="28"/>
        <v>105.06</v>
      </c>
      <c r="E285" s="27">
        <f t="shared" si="27"/>
        <v>109.14</v>
      </c>
      <c r="F285" s="37" t="s">
        <v>208</v>
      </c>
    </row>
    <row r="286" spans="1:8" ht="93" customHeight="1" x14ac:dyDescent="0.2">
      <c r="A286" s="150"/>
      <c r="B286" s="146" t="s">
        <v>212</v>
      </c>
      <c r="C286" s="155">
        <v>102</v>
      </c>
      <c r="D286" s="21">
        <f t="shared" si="28"/>
        <v>105.06</v>
      </c>
      <c r="E286" s="27">
        <f t="shared" si="27"/>
        <v>109.14</v>
      </c>
      <c r="F286" s="37" t="s">
        <v>208</v>
      </c>
    </row>
    <row r="287" spans="1:8" ht="96" customHeight="1" x14ac:dyDescent="0.2">
      <c r="A287" s="192"/>
      <c r="B287" s="146" t="s">
        <v>213</v>
      </c>
      <c r="C287" s="155">
        <v>56</v>
      </c>
      <c r="D287" s="21">
        <f t="shared" si="28"/>
        <v>57.68</v>
      </c>
      <c r="E287" s="27">
        <f t="shared" si="27"/>
        <v>59.92</v>
      </c>
      <c r="F287" s="37" t="s">
        <v>43</v>
      </c>
    </row>
    <row r="288" spans="1:8" ht="81" customHeight="1" x14ac:dyDescent="0.2">
      <c r="A288" s="150"/>
      <c r="B288" s="146" t="s">
        <v>214</v>
      </c>
      <c r="C288" s="155">
        <v>56</v>
      </c>
      <c r="D288" s="21">
        <f t="shared" si="28"/>
        <v>57.68</v>
      </c>
      <c r="E288" s="27">
        <f t="shared" si="27"/>
        <v>59.92</v>
      </c>
      <c r="F288" s="37" t="s">
        <v>43</v>
      </c>
    </row>
    <row r="289" spans="1:6" ht="81" customHeight="1" x14ac:dyDescent="0.2">
      <c r="A289" s="228"/>
      <c r="B289" s="238" t="s">
        <v>614</v>
      </c>
      <c r="C289" s="262">
        <v>245</v>
      </c>
      <c r="D289" s="263">
        <f t="shared" si="28"/>
        <v>252.35</v>
      </c>
      <c r="E289" s="27">
        <f t="shared" si="27"/>
        <v>262.15000000000003</v>
      </c>
      <c r="F289" s="261" t="s">
        <v>44</v>
      </c>
    </row>
    <row r="290" spans="1:6" ht="101.25" customHeight="1" x14ac:dyDescent="0.2">
      <c r="A290" s="228"/>
      <c r="B290" s="238" t="s">
        <v>615</v>
      </c>
      <c r="C290" s="262">
        <v>299</v>
      </c>
      <c r="D290" s="263">
        <f t="shared" si="28"/>
        <v>307.97000000000003</v>
      </c>
      <c r="E290" s="27">
        <f t="shared" si="27"/>
        <v>319.93</v>
      </c>
      <c r="F290" s="261" t="s">
        <v>44</v>
      </c>
    </row>
    <row r="291" spans="1:6" ht="101.25" customHeight="1" x14ac:dyDescent="0.2">
      <c r="A291" s="228"/>
      <c r="B291" s="238" t="s">
        <v>613</v>
      </c>
      <c r="C291" s="262">
        <v>332</v>
      </c>
      <c r="D291" s="263">
        <f t="shared" si="28"/>
        <v>341.96000000000004</v>
      </c>
      <c r="E291" s="27">
        <f t="shared" si="27"/>
        <v>355.24</v>
      </c>
      <c r="F291" s="261" t="s">
        <v>44</v>
      </c>
    </row>
    <row r="292" spans="1:6" ht="65.45" customHeight="1" x14ac:dyDescent="0.2">
      <c r="A292" s="402"/>
      <c r="B292" s="169" t="s">
        <v>216</v>
      </c>
      <c r="C292" s="264">
        <v>360</v>
      </c>
      <c r="D292" s="21">
        <f t="shared" ref="D292:D297" si="29">E292/1.03</f>
        <v>373.98058252427188</v>
      </c>
      <c r="E292" s="27">
        <f t="shared" si="27"/>
        <v>385.20000000000005</v>
      </c>
      <c r="F292" s="37" t="s">
        <v>44</v>
      </c>
    </row>
    <row r="293" spans="1:6" ht="59.45" customHeight="1" x14ac:dyDescent="0.2">
      <c r="A293" s="403"/>
      <c r="B293" s="170" t="s">
        <v>215</v>
      </c>
      <c r="C293" s="264">
        <v>424</v>
      </c>
      <c r="D293" s="21">
        <f t="shared" si="29"/>
        <v>440.46601941747571</v>
      </c>
      <c r="E293" s="27">
        <f t="shared" si="27"/>
        <v>453.68</v>
      </c>
      <c r="F293" s="37" t="s">
        <v>44</v>
      </c>
    </row>
    <row r="294" spans="1:6" ht="65.45" customHeight="1" x14ac:dyDescent="0.2">
      <c r="A294" s="401"/>
      <c r="B294" s="171" t="s">
        <v>217</v>
      </c>
      <c r="C294" s="264">
        <v>474</v>
      </c>
      <c r="D294" s="22">
        <f t="shared" si="29"/>
        <v>492.40776699029124</v>
      </c>
      <c r="E294" s="23">
        <f t="shared" si="27"/>
        <v>507.18</v>
      </c>
      <c r="F294" s="67" t="s">
        <v>44</v>
      </c>
    </row>
    <row r="295" spans="1:6" ht="60" customHeight="1" x14ac:dyDescent="0.2">
      <c r="A295" s="402"/>
      <c r="B295" s="36" t="s">
        <v>218</v>
      </c>
      <c r="C295" s="265">
        <v>452</v>
      </c>
      <c r="D295" s="21">
        <f t="shared" si="29"/>
        <v>469.55339805825247</v>
      </c>
      <c r="E295" s="27">
        <f t="shared" si="27"/>
        <v>483.64000000000004</v>
      </c>
      <c r="F295" s="37" t="s">
        <v>44</v>
      </c>
    </row>
    <row r="296" spans="1:6" ht="57" customHeight="1" x14ac:dyDescent="0.2">
      <c r="A296" s="403"/>
      <c r="B296" s="25" t="s">
        <v>219</v>
      </c>
      <c r="C296" s="265">
        <v>529</v>
      </c>
      <c r="D296" s="21">
        <f t="shared" si="29"/>
        <v>549.54368932038847</v>
      </c>
      <c r="E296" s="27">
        <f t="shared" si="27"/>
        <v>566.03000000000009</v>
      </c>
      <c r="F296" s="37" t="s">
        <v>44</v>
      </c>
    </row>
    <row r="297" spans="1:6" ht="58.5" customHeight="1" x14ac:dyDescent="0.2">
      <c r="A297" s="401"/>
      <c r="B297" s="40" t="s">
        <v>220</v>
      </c>
      <c r="C297" s="265">
        <v>575</v>
      </c>
      <c r="D297" s="21">
        <f t="shared" si="29"/>
        <v>597.33009708737859</v>
      </c>
      <c r="E297" s="27">
        <f t="shared" si="27"/>
        <v>615.25</v>
      </c>
      <c r="F297" s="37" t="s">
        <v>44</v>
      </c>
    </row>
    <row r="298" spans="1:6" ht="50.45" customHeight="1" x14ac:dyDescent="0.2">
      <c r="A298" s="228"/>
      <c r="B298" s="169" t="s">
        <v>221</v>
      </c>
      <c r="C298" s="264">
        <v>356</v>
      </c>
      <c r="D298" s="21">
        <f>E298/1.03</f>
        <v>369.82524271844659</v>
      </c>
      <c r="E298" s="27">
        <f>C298*1.07</f>
        <v>380.92</v>
      </c>
      <c r="F298" s="37" t="s">
        <v>44</v>
      </c>
    </row>
    <row r="299" spans="1:6" ht="48" customHeight="1" x14ac:dyDescent="0.2">
      <c r="A299" s="252"/>
      <c r="B299" s="253" t="s">
        <v>222</v>
      </c>
      <c r="C299" s="264">
        <v>424</v>
      </c>
      <c r="D299" s="22">
        <f>E299/1.03</f>
        <v>440.46601941747571</v>
      </c>
      <c r="E299" s="23">
        <f>C299*1.07</f>
        <v>453.68</v>
      </c>
      <c r="F299" s="67" t="s">
        <v>44</v>
      </c>
    </row>
    <row r="300" spans="1:6" ht="55.9" customHeight="1" x14ac:dyDescent="0.2">
      <c r="A300" s="229"/>
      <c r="B300" s="171" t="s">
        <v>223</v>
      </c>
      <c r="C300" s="264">
        <v>474</v>
      </c>
      <c r="D300" s="21">
        <f>E300/1.03</f>
        <v>492.40776699029124</v>
      </c>
      <c r="E300" s="27">
        <f>C300*1.07</f>
        <v>507.18</v>
      </c>
      <c r="F300" s="37" t="s">
        <v>44</v>
      </c>
    </row>
    <row r="301" spans="1:6" ht="45" customHeight="1" x14ac:dyDescent="0.2">
      <c r="A301" s="16"/>
      <c r="B301" s="433" t="s">
        <v>224</v>
      </c>
      <c r="C301" s="408"/>
      <c r="D301" s="408"/>
      <c r="E301" s="408"/>
      <c r="F301" s="408"/>
    </row>
    <row r="302" spans="1:6" ht="45" customHeight="1" x14ac:dyDescent="0.2">
      <c r="A302" s="424"/>
      <c r="B302" s="164" t="s">
        <v>528</v>
      </c>
      <c r="C302" s="155">
        <v>94.38</v>
      </c>
      <c r="D302" s="21">
        <f t="shared" ref="D302:D310" si="30">C302*1.03</f>
        <v>97.211399999999998</v>
      </c>
      <c r="E302" s="21">
        <f t="shared" ref="E302:E314" si="31">C302*1.07</f>
        <v>100.9866</v>
      </c>
      <c r="F302" s="37" t="s">
        <v>13</v>
      </c>
    </row>
    <row r="303" spans="1:6" ht="45" customHeight="1" x14ac:dyDescent="0.2">
      <c r="A303" s="403"/>
      <c r="B303" s="165" t="s">
        <v>529</v>
      </c>
      <c r="C303" s="155">
        <v>102.3</v>
      </c>
      <c r="D303" s="21">
        <f t="shared" si="30"/>
        <v>105.369</v>
      </c>
      <c r="E303" s="21">
        <f t="shared" si="31"/>
        <v>109.461</v>
      </c>
      <c r="F303" s="37" t="s">
        <v>13</v>
      </c>
    </row>
    <row r="304" spans="1:6" ht="45" customHeight="1" x14ac:dyDescent="0.2">
      <c r="A304" s="403"/>
      <c r="B304" s="165" t="s">
        <v>530</v>
      </c>
      <c r="C304" s="155">
        <v>120</v>
      </c>
      <c r="D304" s="21">
        <f t="shared" si="30"/>
        <v>123.60000000000001</v>
      </c>
      <c r="E304" s="21">
        <f t="shared" si="31"/>
        <v>128.4</v>
      </c>
      <c r="F304" s="37" t="s">
        <v>13</v>
      </c>
    </row>
    <row r="305" spans="1:6" ht="45" customHeight="1" x14ac:dyDescent="0.2">
      <c r="A305" s="401"/>
      <c r="B305" s="166" t="s">
        <v>531</v>
      </c>
      <c r="C305" s="155">
        <v>187.8</v>
      </c>
      <c r="D305" s="21">
        <f t="shared" si="30"/>
        <v>193.43400000000003</v>
      </c>
      <c r="E305" s="21">
        <f t="shared" si="31"/>
        <v>200.94600000000003</v>
      </c>
      <c r="F305" s="37" t="s">
        <v>13</v>
      </c>
    </row>
    <row r="306" spans="1:6" ht="47.25" customHeight="1" x14ac:dyDescent="0.2">
      <c r="A306" s="16"/>
      <c r="B306" s="245" t="s">
        <v>5</v>
      </c>
      <c r="C306" s="244" t="s">
        <v>155</v>
      </c>
      <c r="D306" s="18" t="s">
        <v>7</v>
      </c>
      <c r="E306" s="18" t="s">
        <v>8</v>
      </c>
      <c r="F306" s="19" t="s">
        <v>9</v>
      </c>
    </row>
    <row r="307" spans="1:6" ht="52.5" customHeight="1" x14ac:dyDescent="0.2">
      <c r="A307" s="402"/>
      <c r="B307" s="164" t="s">
        <v>584</v>
      </c>
      <c r="C307" s="155">
        <v>164.4</v>
      </c>
      <c r="D307" s="21">
        <f t="shared" si="30"/>
        <v>169.33200000000002</v>
      </c>
      <c r="E307" s="21">
        <f t="shared" si="31"/>
        <v>175.90800000000002</v>
      </c>
      <c r="F307" s="37" t="s">
        <v>13</v>
      </c>
    </row>
    <row r="308" spans="1:6" ht="45.75" customHeight="1" x14ac:dyDescent="0.2">
      <c r="A308" s="403"/>
      <c r="B308" s="165" t="s">
        <v>585</v>
      </c>
      <c r="C308" s="155">
        <v>225.76</v>
      </c>
      <c r="D308" s="21">
        <f t="shared" si="30"/>
        <v>232.53280000000001</v>
      </c>
      <c r="E308" s="21">
        <f t="shared" si="31"/>
        <v>241.56319999999999</v>
      </c>
      <c r="F308" s="37" t="s">
        <v>13</v>
      </c>
    </row>
    <row r="309" spans="1:6" ht="45.75" customHeight="1" x14ac:dyDescent="0.2">
      <c r="A309" s="403"/>
      <c r="B309" s="165" t="s">
        <v>586</v>
      </c>
      <c r="C309" s="155">
        <v>202.8</v>
      </c>
      <c r="D309" s="21">
        <f t="shared" si="30"/>
        <v>208.88400000000001</v>
      </c>
      <c r="E309" s="21">
        <f t="shared" si="31"/>
        <v>216.99600000000004</v>
      </c>
      <c r="F309" s="37" t="s">
        <v>225</v>
      </c>
    </row>
    <row r="310" spans="1:6" ht="40.5" customHeight="1" x14ac:dyDescent="0.2">
      <c r="A310" s="401"/>
      <c r="B310" s="166" t="s">
        <v>587</v>
      </c>
      <c r="C310" s="155">
        <v>236.4</v>
      </c>
      <c r="D310" s="21">
        <f t="shared" si="30"/>
        <v>243.49200000000002</v>
      </c>
      <c r="E310" s="21">
        <f t="shared" si="31"/>
        <v>252.94800000000001</v>
      </c>
      <c r="F310" s="37" t="s">
        <v>208</v>
      </c>
    </row>
    <row r="311" spans="1:6" ht="101.45" customHeight="1" x14ac:dyDescent="0.2">
      <c r="A311" s="150"/>
      <c r="B311" s="146" t="s">
        <v>532</v>
      </c>
      <c r="C311" s="264">
        <v>460</v>
      </c>
      <c r="D311" s="21">
        <f>E311/1.03</f>
        <v>477.86407766990294</v>
      </c>
      <c r="E311" s="27">
        <f t="shared" si="31"/>
        <v>492.20000000000005</v>
      </c>
      <c r="F311" s="37" t="s">
        <v>44</v>
      </c>
    </row>
    <row r="312" spans="1:6" ht="83.25" customHeight="1" x14ac:dyDescent="0.2">
      <c r="A312" s="150"/>
      <c r="B312" s="146" t="s">
        <v>608</v>
      </c>
      <c r="C312" s="264">
        <v>551</v>
      </c>
      <c r="D312" s="21">
        <f>E312/1.03</f>
        <v>572.39805825242718</v>
      </c>
      <c r="E312" s="27">
        <f t="shared" si="31"/>
        <v>589.57000000000005</v>
      </c>
      <c r="F312" s="37" t="s">
        <v>226</v>
      </c>
    </row>
    <row r="313" spans="1:6" ht="100.5" customHeight="1" x14ac:dyDescent="0.2">
      <c r="A313" s="150"/>
      <c r="B313" s="146" t="s">
        <v>227</v>
      </c>
      <c r="C313" s="264">
        <v>546</v>
      </c>
      <c r="D313" s="21">
        <f>E313/1.03</f>
        <v>567.20388349514565</v>
      </c>
      <c r="E313" s="27">
        <f t="shared" si="31"/>
        <v>584.22</v>
      </c>
      <c r="F313" s="37" t="s">
        <v>44</v>
      </c>
    </row>
    <row r="314" spans="1:6" ht="90" customHeight="1" x14ac:dyDescent="0.2">
      <c r="A314" s="158"/>
      <c r="B314" s="36" t="s">
        <v>533</v>
      </c>
      <c r="C314" s="265">
        <v>569</v>
      </c>
      <c r="D314" s="21">
        <f>E314/1.03</f>
        <v>591.09708737864082</v>
      </c>
      <c r="E314" s="21">
        <f t="shared" si="31"/>
        <v>608.83000000000004</v>
      </c>
      <c r="F314" s="37" t="s">
        <v>44</v>
      </c>
    </row>
    <row r="315" spans="1:6" ht="31.5" customHeight="1" x14ac:dyDescent="0.2">
      <c r="A315" s="68"/>
      <c r="B315" s="405" t="s">
        <v>229</v>
      </c>
      <c r="C315" s="408"/>
      <c r="D315" s="408"/>
      <c r="E315" s="408"/>
      <c r="F315" s="408"/>
    </row>
    <row r="316" spans="1:6" ht="93.75" customHeight="1" x14ac:dyDescent="0.2">
      <c r="A316" s="201"/>
      <c r="B316" s="183" t="s">
        <v>577</v>
      </c>
      <c r="C316" s="307">
        <v>142.6</v>
      </c>
      <c r="D316" s="22">
        <f>E316/1.03</f>
        <v>148.13786407766989</v>
      </c>
      <c r="E316" s="23">
        <f>C316*1.07</f>
        <v>152.58199999999999</v>
      </c>
      <c r="F316" s="70" t="s">
        <v>41</v>
      </c>
    </row>
    <row r="317" spans="1:6" ht="78.75" customHeight="1" x14ac:dyDescent="0.2">
      <c r="A317" s="158"/>
      <c r="B317" s="146" t="s">
        <v>230</v>
      </c>
      <c r="C317" s="155">
        <v>246</v>
      </c>
      <c r="D317" s="21">
        <f>C317*1.03</f>
        <v>253.38</v>
      </c>
      <c r="E317" s="27">
        <f>C317*1.07</f>
        <v>263.22000000000003</v>
      </c>
      <c r="F317" s="37" t="s">
        <v>228</v>
      </c>
    </row>
    <row r="318" spans="1:6" ht="69" customHeight="1" x14ac:dyDescent="0.2">
      <c r="A318" s="158"/>
      <c r="B318" s="151" t="s">
        <v>231</v>
      </c>
      <c r="C318" s="155">
        <v>267</v>
      </c>
      <c r="D318" s="21">
        <f>C318*1.03</f>
        <v>275.01</v>
      </c>
      <c r="E318" s="27">
        <f>C318*1.07</f>
        <v>285.69</v>
      </c>
      <c r="F318" s="37" t="s">
        <v>44</v>
      </c>
    </row>
    <row r="319" spans="1:6" ht="69.75" customHeight="1" x14ac:dyDescent="0.2">
      <c r="A319" s="197"/>
      <c r="B319" s="113" t="s">
        <v>232</v>
      </c>
      <c r="C319" s="21">
        <v>267</v>
      </c>
      <c r="D319" s="21">
        <f>C319*1.03</f>
        <v>275.01</v>
      </c>
      <c r="E319" s="27">
        <f>C319*1.07</f>
        <v>285.69</v>
      </c>
      <c r="F319" s="42" t="s">
        <v>44</v>
      </c>
    </row>
    <row r="320" spans="1:6" ht="68.25" customHeight="1" x14ac:dyDescent="0.2">
      <c r="A320" s="197"/>
      <c r="B320" s="151" t="s">
        <v>233</v>
      </c>
      <c r="C320" s="264">
        <v>52.2</v>
      </c>
      <c r="D320" s="21">
        <f>E320/1.02</f>
        <v>53.735294117647058</v>
      </c>
      <c r="E320" s="27">
        <f>C320*1.05</f>
        <v>54.81</v>
      </c>
      <c r="F320" s="42" t="s">
        <v>505</v>
      </c>
    </row>
    <row r="321" spans="1:6" ht="46.9" customHeight="1" x14ac:dyDescent="0.2">
      <c r="A321" s="425"/>
      <c r="B321" s="113" t="s">
        <v>234</v>
      </c>
      <c r="C321" s="21">
        <v>111.9</v>
      </c>
      <c r="D321" s="21">
        <f>E321/1.02</f>
        <v>115.19117647058823</v>
      </c>
      <c r="E321" s="27">
        <f>C321*1.05</f>
        <v>117.495</v>
      </c>
      <c r="F321" s="42" t="s">
        <v>526</v>
      </c>
    </row>
    <row r="322" spans="1:6" ht="39.6" customHeight="1" x14ac:dyDescent="0.2">
      <c r="A322" s="457"/>
      <c r="B322" s="20" t="s">
        <v>235</v>
      </c>
      <c r="C322" s="21">
        <v>126.8</v>
      </c>
      <c r="D322" s="21">
        <f>E322/1.02</f>
        <v>130.52941176470588</v>
      </c>
      <c r="E322" s="27">
        <f>C322*1.05</f>
        <v>133.14000000000001</v>
      </c>
      <c r="F322" s="42" t="s">
        <v>526</v>
      </c>
    </row>
    <row r="323" spans="1:6" ht="55.9" customHeight="1" x14ac:dyDescent="0.2">
      <c r="A323" s="426"/>
      <c r="B323" s="98" t="s">
        <v>236</v>
      </c>
      <c r="C323" s="265">
        <v>137.5</v>
      </c>
      <c r="D323" s="21">
        <f>E323/1.02</f>
        <v>141.54411764705881</v>
      </c>
      <c r="E323" s="27">
        <f>C323*1.05</f>
        <v>144.375</v>
      </c>
      <c r="F323" s="42" t="s">
        <v>43</v>
      </c>
    </row>
    <row r="324" spans="1:6" ht="50.45" customHeight="1" x14ac:dyDescent="0.2">
      <c r="A324" s="225"/>
      <c r="B324" s="164" t="s">
        <v>237</v>
      </c>
      <c r="C324" s="264">
        <v>109</v>
      </c>
      <c r="D324" s="21">
        <f t="shared" ref="D324:D338" si="32">E324/1.03</f>
        <v>113.23300970873787</v>
      </c>
      <c r="E324" s="27">
        <f t="shared" ref="E324:E338" si="33">C324*1.07</f>
        <v>116.63000000000001</v>
      </c>
      <c r="F324" s="42" t="s">
        <v>13</v>
      </c>
    </row>
    <row r="325" spans="1:6" ht="53.45" customHeight="1" x14ac:dyDescent="0.2">
      <c r="A325" s="226"/>
      <c r="B325" s="165" t="s">
        <v>238</v>
      </c>
      <c r="C325" s="264">
        <v>122.5</v>
      </c>
      <c r="D325" s="21">
        <f t="shared" si="32"/>
        <v>127.25728155339807</v>
      </c>
      <c r="E325" s="27">
        <f t="shared" si="33"/>
        <v>131.07500000000002</v>
      </c>
      <c r="F325" s="42" t="s">
        <v>13</v>
      </c>
    </row>
    <row r="326" spans="1:6" ht="51.6" customHeight="1" x14ac:dyDescent="0.2">
      <c r="A326" s="227"/>
      <c r="B326" s="166" t="s">
        <v>239</v>
      </c>
      <c r="C326" s="264">
        <v>132.5</v>
      </c>
      <c r="D326" s="21">
        <f t="shared" si="32"/>
        <v>137.64563106796118</v>
      </c>
      <c r="E326" s="27">
        <f t="shared" si="33"/>
        <v>141.77500000000001</v>
      </c>
      <c r="F326" s="37" t="s">
        <v>13</v>
      </c>
    </row>
    <row r="327" spans="1:6" ht="59.25" customHeight="1" x14ac:dyDescent="0.2">
      <c r="A327" s="221"/>
      <c r="B327" s="164" t="s">
        <v>240</v>
      </c>
      <c r="C327" s="155">
        <v>128.80000000000001</v>
      </c>
      <c r="D327" s="21">
        <f t="shared" si="32"/>
        <v>133.80194174757284</v>
      </c>
      <c r="E327" s="27">
        <f t="shared" si="33"/>
        <v>137.81600000000003</v>
      </c>
      <c r="F327" s="37" t="s">
        <v>13</v>
      </c>
    </row>
    <row r="328" spans="1:6" ht="63.75" customHeight="1" x14ac:dyDescent="0.2">
      <c r="A328" s="222"/>
      <c r="B328" s="165" t="s">
        <v>241</v>
      </c>
      <c r="C328" s="155">
        <v>143.80000000000001</v>
      </c>
      <c r="D328" s="21">
        <f t="shared" si="32"/>
        <v>149.38446601941749</v>
      </c>
      <c r="E328" s="27">
        <f t="shared" si="33"/>
        <v>153.86600000000001</v>
      </c>
      <c r="F328" s="71" t="s">
        <v>13</v>
      </c>
    </row>
    <row r="329" spans="1:6" ht="54.75" customHeight="1" x14ac:dyDescent="0.2">
      <c r="A329" s="223"/>
      <c r="B329" s="165" t="s">
        <v>242</v>
      </c>
      <c r="C329" s="264">
        <v>152.19999999999999</v>
      </c>
      <c r="D329" s="21">
        <f t="shared" si="32"/>
        <v>158.11067961165045</v>
      </c>
      <c r="E329" s="27">
        <f t="shared" si="33"/>
        <v>162.85399999999998</v>
      </c>
      <c r="F329" s="37" t="s">
        <v>13</v>
      </c>
    </row>
    <row r="330" spans="1:6" ht="54.75" customHeight="1" x14ac:dyDescent="0.2">
      <c r="A330" s="224"/>
      <c r="B330" s="166" t="s">
        <v>688</v>
      </c>
      <c r="C330" s="264">
        <v>103.2</v>
      </c>
      <c r="D330" s="21">
        <f t="shared" si="32"/>
        <v>107.20776699029126</v>
      </c>
      <c r="E330" s="27">
        <f t="shared" si="33"/>
        <v>110.42400000000001</v>
      </c>
      <c r="F330" s="37" t="s">
        <v>13</v>
      </c>
    </row>
    <row r="331" spans="1:6" ht="59.25" customHeight="1" x14ac:dyDescent="0.2">
      <c r="A331" s="424"/>
      <c r="B331" s="164" t="s">
        <v>243</v>
      </c>
      <c r="C331" s="155">
        <v>140</v>
      </c>
      <c r="D331" s="21">
        <f t="shared" si="32"/>
        <v>145.4368932038835</v>
      </c>
      <c r="E331" s="27">
        <f t="shared" si="33"/>
        <v>149.80000000000001</v>
      </c>
      <c r="F331" s="37">
        <v>10</v>
      </c>
    </row>
    <row r="332" spans="1:6" ht="53.25" customHeight="1" x14ac:dyDescent="0.2">
      <c r="A332" s="401"/>
      <c r="B332" s="166" t="s">
        <v>244</v>
      </c>
      <c r="C332" s="264">
        <v>163.19999999999999</v>
      </c>
      <c r="D332" s="21">
        <f t="shared" si="32"/>
        <v>169.53786407766989</v>
      </c>
      <c r="E332" s="27">
        <f t="shared" si="33"/>
        <v>174.624</v>
      </c>
      <c r="F332" s="37">
        <v>10</v>
      </c>
    </row>
    <row r="333" spans="1:6" ht="54.75" customHeight="1" x14ac:dyDescent="0.2">
      <c r="A333" s="425"/>
      <c r="B333" s="164" t="s">
        <v>245</v>
      </c>
      <c r="C333" s="155">
        <v>130.30000000000001</v>
      </c>
      <c r="D333" s="21">
        <f t="shared" si="32"/>
        <v>135.36019417475731</v>
      </c>
      <c r="E333" s="27">
        <f t="shared" si="33"/>
        <v>139.42100000000002</v>
      </c>
      <c r="F333" s="37">
        <v>20</v>
      </c>
    </row>
    <row r="334" spans="1:6" ht="54.75" customHeight="1" x14ac:dyDescent="0.2">
      <c r="A334" s="457"/>
      <c r="B334" s="165" t="s">
        <v>246</v>
      </c>
      <c r="C334" s="155">
        <v>145.6</v>
      </c>
      <c r="D334" s="21">
        <f t="shared" si="32"/>
        <v>151.25436893203883</v>
      </c>
      <c r="E334" s="27">
        <f t="shared" si="33"/>
        <v>155.792</v>
      </c>
      <c r="F334" s="37">
        <v>20</v>
      </c>
    </row>
    <row r="335" spans="1:6" ht="59.25" customHeight="1" x14ac:dyDescent="0.2">
      <c r="A335" s="426"/>
      <c r="B335" s="171" t="s">
        <v>247</v>
      </c>
      <c r="C335" s="155">
        <v>155.9</v>
      </c>
      <c r="D335" s="21">
        <f t="shared" si="32"/>
        <v>161.95436893203885</v>
      </c>
      <c r="E335" s="27">
        <f t="shared" si="33"/>
        <v>166.81300000000002</v>
      </c>
      <c r="F335" s="37">
        <v>20</v>
      </c>
    </row>
    <row r="336" spans="1:6" ht="75" customHeight="1" x14ac:dyDescent="0.2">
      <c r="A336" s="158"/>
      <c r="B336" s="151" t="s">
        <v>248</v>
      </c>
      <c r="C336" s="264">
        <v>387</v>
      </c>
      <c r="D336" s="21">
        <f t="shared" si="32"/>
        <v>402.02912621359224</v>
      </c>
      <c r="E336" s="27">
        <f t="shared" si="33"/>
        <v>414.09000000000003</v>
      </c>
      <c r="F336" s="42" t="s">
        <v>13</v>
      </c>
    </row>
    <row r="337" spans="1:7" ht="75" customHeight="1" x14ac:dyDescent="0.2">
      <c r="A337"/>
      <c r="B337" s="151" t="s">
        <v>669</v>
      </c>
      <c r="C337" s="293">
        <v>510</v>
      </c>
      <c r="D337" s="294">
        <f t="shared" si="32"/>
        <v>529.80582524271847</v>
      </c>
      <c r="E337" s="27">
        <f t="shared" si="33"/>
        <v>545.70000000000005</v>
      </c>
      <c r="F337" s="42" t="s">
        <v>13</v>
      </c>
    </row>
    <row r="338" spans="1:7" ht="71.45" customHeight="1" x14ac:dyDescent="0.2">
      <c r="A338" s="197"/>
      <c r="B338" s="151" t="s">
        <v>249</v>
      </c>
      <c r="C338" s="264">
        <v>474</v>
      </c>
      <c r="D338" s="21">
        <f t="shared" si="32"/>
        <v>492.40776699029124</v>
      </c>
      <c r="E338" s="27">
        <f t="shared" si="33"/>
        <v>507.18</v>
      </c>
      <c r="F338" s="42">
        <v>10</v>
      </c>
    </row>
    <row r="339" spans="1:7" ht="93.75" customHeight="1" x14ac:dyDescent="0.2">
      <c r="A339" s="192"/>
      <c r="B339" s="151" t="s">
        <v>251</v>
      </c>
      <c r="C339" s="264">
        <v>410</v>
      </c>
      <c r="D339" s="21">
        <f t="shared" ref="D339:D352" si="34">E339/1.03</f>
        <v>425.92233009708741</v>
      </c>
      <c r="E339" s="27">
        <f t="shared" ref="E339:E352" si="35">C339*1.07</f>
        <v>438.70000000000005</v>
      </c>
      <c r="F339" s="42" t="s">
        <v>44</v>
      </c>
    </row>
    <row r="340" spans="1:7" ht="89.25" customHeight="1" x14ac:dyDescent="0.2">
      <c r="A340" s="150"/>
      <c r="B340" s="146" t="s">
        <v>252</v>
      </c>
      <c r="C340" s="264">
        <v>392</v>
      </c>
      <c r="D340" s="21">
        <f t="shared" si="34"/>
        <v>407.22330097087377</v>
      </c>
      <c r="E340" s="27">
        <f t="shared" si="35"/>
        <v>419.44</v>
      </c>
      <c r="F340" s="42" t="s">
        <v>44</v>
      </c>
    </row>
    <row r="341" spans="1:7" ht="72" customHeight="1" x14ac:dyDescent="0.2">
      <c r="A341" s="150"/>
      <c r="B341" s="151" t="s">
        <v>253</v>
      </c>
      <c r="C341" s="264">
        <v>1148</v>
      </c>
      <c r="D341" s="21">
        <f t="shared" si="34"/>
        <v>1192.5825242718447</v>
      </c>
      <c r="E341" s="27">
        <f t="shared" si="35"/>
        <v>1228.3600000000001</v>
      </c>
      <c r="F341" s="42" t="s">
        <v>250</v>
      </c>
    </row>
    <row r="342" spans="1:7" ht="96" customHeight="1" x14ac:dyDescent="0.2">
      <c r="A342" s="158"/>
      <c r="B342" s="151" t="s">
        <v>254</v>
      </c>
      <c r="C342" s="264">
        <v>995</v>
      </c>
      <c r="D342" s="21">
        <f t="shared" si="34"/>
        <v>1033.6407766990292</v>
      </c>
      <c r="E342" s="27">
        <f t="shared" si="35"/>
        <v>1064.6500000000001</v>
      </c>
      <c r="F342" s="42" t="s">
        <v>44</v>
      </c>
    </row>
    <row r="343" spans="1:7" ht="97.15" customHeight="1" x14ac:dyDescent="0.2">
      <c r="A343" s="43"/>
      <c r="B343" s="151" t="s">
        <v>255</v>
      </c>
      <c r="C343" s="264">
        <v>1030</v>
      </c>
      <c r="D343" s="21">
        <f t="shared" si="34"/>
        <v>1070</v>
      </c>
      <c r="E343" s="27">
        <f t="shared" si="35"/>
        <v>1102.1000000000001</v>
      </c>
      <c r="F343" s="42" t="s">
        <v>44</v>
      </c>
    </row>
    <row r="344" spans="1:7" ht="85.9" customHeight="1" x14ac:dyDescent="0.2">
      <c r="A344" s="192"/>
      <c r="B344" s="151" t="s">
        <v>521</v>
      </c>
      <c r="C344" s="264">
        <v>1414.8</v>
      </c>
      <c r="D344" s="259">
        <f t="shared" si="34"/>
        <v>1469.7436893203883</v>
      </c>
      <c r="E344" s="27">
        <f t="shared" si="35"/>
        <v>1513.836</v>
      </c>
      <c r="F344" s="42" t="s">
        <v>13</v>
      </c>
      <c r="G344" s="28"/>
    </row>
    <row r="345" spans="1:7" ht="47.25" customHeight="1" x14ac:dyDescent="0.2">
      <c r="A345" s="16"/>
      <c r="B345" s="95" t="s">
        <v>5</v>
      </c>
      <c r="C345" s="18" t="s">
        <v>46</v>
      </c>
      <c r="D345" s="18" t="s">
        <v>7</v>
      </c>
      <c r="E345" s="18" t="s">
        <v>8</v>
      </c>
      <c r="F345" s="19" t="s">
        <v>9</v>
      </c>
    </row>
    <row r="346" spans="1:7" ht="48" customHeight="1" x14ac:dyDescent="0.2">
      <c r="A346" s="458"/>
      <c r="B346" s="219" t="s">
        <v>256</v>
      </c>
      <c r="C346" s="21">
        <v>394.8</v>
      </c>
      <c r="D346" s="21">
        <f t="shared" si="34"/>
        <v>410.13203883495146</v>
      </c>
      <c r="E346" s="27">
        <f t="shared" si="35"/>
        <v>422.43600000000004</v>
      </c>
      <c r="F346" s="72" t="s">
        <v>257</v>
      </c>
      <c r="G346" s="28"/>
    </row>
    <row r="347" spans="1:7" ht="38.450000000000003" customHeight="1" x14ac:dyDescent="0.2">
      <c r="A347" s="403"/>
      <c r="B347" s="46" t="s">
        <v>258</v>
      </c>
      <c r="C347" s="21">
        <v>344.5</v>
      </c>
      <c r="D347" s="21">
        <f t="shared" si="34"/>
        <v>357.878640776699</v>
      </c>
      <c r="E347" s="27">
        <f t="shared" si="35"/>
        <v>368.61500000000001</v>
      </c>
      <c r="F347" s="72" t="s">
        <v>13</v>
      </c>
      <c r="G347" s="28"/>
    </row>
    <row r="348" spans="1:7" ht="52.9" customHeight="1" x14ac:dyDescent="0.2">
      <c r="A348" s="403"/>
      <c r="B348" s="46" t="s">
        <v>520</v>
      </c>
      <c r="C348" s="21">
        <v>394.8</v>
      </c>
      <c r="D348" s="21">
        <f t="shared" si="34"/>
        <v>410.13203883495146</v>
      </c>
      <c r="E348" s="27">
        <f t="shared" si="35"/>
        <v>422.43600000000004</v>
      </c>
      <c r="F348" s="72" t="s">
        <v>13</v>
      </c>
      <c r="G348" s="28"/>
    </row>
    <row r="349" spans="1:7" ht="52.9" customHeight="1" x14ac:dyDescent="0.2">
      <c r="A349" s="403"/>
      <c r="B349" s="46" t="s">
        <v>756</v>
      </c>
      <c r="C349" s="331">
        <v>402</v>
      </c>
      <c r="D349" s="331">
        <f t="shared" si="34"/>
        <v>417.61165048543694</v>
      </c>
      <c r="E349" s="27">
        <f t="shared" si="35"/>
        <v>430.14000000000004</v>
      </c>
      <c r="F349" s="72" t="s">
        <v>13</v>
      </c>
      <c r="G349" s="28"/>
    </row>
    <row r="350" spans="1:7" ht="40.9" customHeight="1" x14ac:dyDescent="0.2">
      <c r="A350" s="403"/>
      <c r="B350" s="46" t="s">
        <v>259</v>
      </c>
      <c r="C350" s="21">
        <v>424.8</v>
      </c>
      <c r="D350" s="21">
        <f t="shared" si="34"/>
        <v>441.29708737864081</v>
      </c>
      <c r="E350" s="27">
        <f t="shared" si="35"/>
        <v>454.53600000000006</v>
      </c>
      <c r="F350" s="72" t="s">
        <v>44</v>
      </c>
      <c r="G350" s="28"/>
    </row>
    <row r="351" spans="1:7" ht="50.45" customHeight="1" x14ac:dyDescent="0.2">
      <c r="A351" s="403"/>
      <c r="B351" s="203" t="s">
        <v>260</v>
      </c>
      <c r="C351" s="21">
        <v>455</v>
      </c>
      <c r="D351" s="21">
        <f t="shared" si="34"/>
        <v>472.66990291262135</v>
      </c>
      <c r="E351" s="27">
        <f t="shared" si="35"/>
        <v>486.85</v>
      </c>
      <c r="F351" s="72" t="s">
        <v>261</v>
      </c>
      <c r="G351" s="28"/>
    </row>
    <row r="352" spans="1:7" ht="50.45" customHeight="1" x14ac:dyDescent="0.2">
      <c r="A352" s="401"/>
      <c r="B352" s="203" t="s">
        <v>757</v>
      </c>
      <c r="C352" s="332">
        <v>487</v>
      </c>
      <c r="D352" s="331">
        <f t="shared" si="34"/>
        <v>505.91262135922329</v>
      </c>
      <c r="E352" s="27">
        <f t="shared" si="35"/>
        <v>521.09</v>
      </c>
      <c r="F352" s="72" t="s">
        <v>13</v>
      </c>
      <c r="G352" s="28"/>
    </row>
    <row r="353" spans="1:7" ht="66.75" customHeight="1" x14ac:dyDescent="0.2">
      <c r="A353" s="152"/>
      <c r="B353" s="151" t="s">
        <v>262</v>
      </c>
      <c r="C353" s="307">
        <v>285</v>
      </c>
      <c r="D353" s="306">
        <f t="shared" ref="D353:D363" si="36">E353/1.03</f>
        <v>296.06796116504859</v>
      </c>
      <c r="E353" s="27">
        <f t="shared" ref="E353:E363" si="37">C353*1.07</f>
        <v>304.95000000000005</v>
      </c>
      <c r="F353" s="42">
        <v>10</v>
      </c>
      <c r="G353" s="28"/>
    </row>
    <row r="354" spans="1:7" ht="64.5" customHeight="1" x14ac:dyDescent="0.2">
      <c r="A354" s="220"/>
      <c r="B354" s="151" t="s">
        <v>263</v>
      </c>
      <c r="C354" s="307">
        <v>295</v>
      </c>
      <c r="D354" s="306">
        <f t="shared" si="36"/>
        <v>306.4563106796117</v>
      </c>
      <c r="E354" s="27">
        <f t="shared" si="37"/>
        <v>315.65000000000003</v>
      </c>
      <c r="F354" s="42">
        <v>10</v>
      </c>
      <c r="G354" s="28"/>
    </row>
    <row r="355" spans="1:7" ht="75" customHeight="1" x14ac:dyDescent="0.2">
      <c r="A355" s="220"/>
      <c r="B355" s="173" t="s">
        <v>264</v>
      </c>
      <c r="C355" s="306">
        <v>314</v>
      </c>
      <c r="D355" s="306">
        <f t="shared" si="36"/>
        <v>326.19417475728159</v>
      </c>
      <c r="E355" s="27">
        <f t="shared" si="37"/>
        <v>335.98</v>
      </c>
      <c r="F355" s="42">
        <v>10</v>
      </c>
      <c r="G355" s="28"/>
    </row>
    <row r="356" spans="1:7" ht="87" customHeight="1" x14ac:dyDescent="0.2">
      <c r="A356" s="152"/>
      <c r="B356" s="151" t="s">
        <v>265</v>
      </c>
      <c r="C356" s="307">
        <v>334</v>
      </c>
      <c r="D356" s="306">
        <f t="shared" si="36"/>
        <v>346.97087378640776</v>
      </c>
      <c r="E356" s="27">
        <f t="shared" si="37"/>
        <v>357.38</v>
      </c>
      <c r="F356" s="42">
        <v>10</v>
      </c>
      <c r="G356" s="28"/>
    </row>
    <row r="357" spans="1:7" ht="87" customHeight="1" x14ac:dyDescent="0.2">
      <c r="A357"/>
      <c r="B357" s="151" t="s">
        <v>640</v>
      </c>
      <c r="C357" s="307">
        <v>395</v>
      </c>
      <c r="D357" s="306">
        <f t="shared" si="36"/>
        <v>410.33980582524276</v>
      </c>
      <c r="E357" s="27">
        <f t="shared" si="37"/>
        <v>422.65000000000003</v>
      </c>
      <c r="F357" s="72" t="s">
        <v>13</v>
      </c>
      <c r="G357" s="28"/>
    </row>
    <row r="358" spans="1:7" ht="78" customHeight="1" x14ac:dyDescent="0.2">
      <c r="A358" s="158"/>
      <c r="B358" s="218" t="s">
        <v>266</v>
      </c>
      <c r="C358" s="217">
        <v>65</v>
      </c>
      <c r="D358" s="114">
        <f t="shared" si="36"/>
        <v>67.524271844660191</v>
      </c>
      <c r="E358" s="115">
        <f t="shared" si="37"/>
        <v>69.55</v>
      </c>
      <c r="F358" s="116" t="s">
        <v>583</v>
      </c>
      <c r="G358" s="28"/>
    </row>
    <row r="359" spans="1:7" ht="108.75" customHeight="1" x14ac:dyDescent="0.2">
      <c r="A359"/>
      <c r="B359" s="151" t="s">
        <v>790</v>
      </c>
      <c r="C359" s="379">
        <v>38.799999999999997</v>
      </c>
      <c r="D359" s="380">
        <f t="shared" si="36"/>
        <v>40.306796116504849</v>
      </c>
      <c r="E359" s="381">
        <f t="shared" si="37"/>
        <v>41.515999999999998</v>
      </c>
      <c r="F359" s="42" t="s">
        <v>662</v>
      </c>
      <c r="G359" s="28"/>
    </row>
    <row r="360" spans="1:7" ht="78" customHeight="1" x14ac:dyDescent="0.2">
      <c r="A360" s="150"/>
      <c r="B360" s="151" t="s">
        <v>268</v>
      </c>
      <c r="C360" s="264">
        <v>64.3</v>
      </c>
      <c r="D360" s="21">
        <f t="shared" si="36"/>
        <v>66.797087378640782</v>
      </c>
      <c r="E360" s="27">
        <f t="shared" si="37"/>
        <v>68.801000000000002</v>
      </c>
      <c r="F360" s="42" t="s">
        <v>267</v>
      </c>
      <c r="G360" s="28"/>
    </row>
    <row r="361" spans="1:7" ht="99.6" customHeight="1" x14ac:dyDescent="0.2">
      <c r="A361" s="192"/>
      <c r="B361" s="151" t="s">
        <v>269</v>
      </c>
      <c r="C361" s="155">
        <v>85.2</v>
      </c>
      <c r="D361" s="21">
        <f t="shared" si="36"/>
        <v>88.508737864077673</v>
      </c>
      <c r="E361" s="27">
        <f t="shared" si="37"/>
        <v>91.164000000000001</v>
      </c>
      <c r="F361" s="42" t="s">
        <v>225</v>
      </c>
      <c r="G361" s="28"/>
    </row>
    <row r="362" spans="1:7" ht="85.5" customHeight="1" x14ac:dyDescent="0.2">
      <c r="A362" s="192"/>
      <c r="B362" s="151" t="s">
        <v>270</v>
      </c>
      <c r="C362" s="268">
        <v>40.4</v>
      </c>
      <c r="D362" s="21">
        <f t="shared" si="36"/>
        <v>41.96893203883495</v>
      </c>
      <c r="E362" s="27">
        <f t="shared" si="37"/>
        <v>43.228000000000002</v>
      </c>
      <c r="F362" s="42" t="s">
        <v>225</v>
      </c>
      <c r="G362" s="28"/>
    </row>
    <row r="363" spans="1:7" ht="105" customHeight="1" x14ac:dyDescent="0.2">
      <c r="A363" s="192"/>
      <c r="B363" s="113" t="s">
        <v>271</v>
      </c>
      <c r="C363" s="21">
        <v>62.1</v>
      </c>
      <c r="D363" s="21">
        <f t="shared" si="36"/>
        <v>64.511650485436888</v>
      </c>
      <c r="E363" s="27">
        <f t="shared" si="37"/>
        <v>66.447000000000003</v>
      </c>
      <c r="F363" s="42" t="s">
        <v>225</v>
      </c>
      <c r="G363" s="28"/>
    </row>
    <row r="364" spans="1:7" ht="36" customHeight="1" x14ac:dyDescent="0.2">
      <c r="A364" s="43"/>
      <c r="B364" s="249" t="s">
        <v>272</v>
      </c>
      <c r="C364" s="73"/>
      <c r="D364" s="73"/>
      <c r="E364" s="73"/>
      <c r="F364" s="74"/>
      <c r="G364" s="28"/>
    </row>
    <row r="365" spans="1:7" ht="37.5" customHeight="1" x14ac:dyDescent="0.2">
      <c r="A365" s="402"/>
      <c r="B365" s="185" t="s">
        <v>273</v>
      </c>
      <c r="C365" s="178">
        <v>2.9</v>
      </c>
      <c r="D365" s="32">
        <f t="shared" ref="D365:D373" si="38">E365/1.03</f>
        <v>3.0126213592233011</v>
      </c>
      <c r="E365" s="76">
        <f t="shared" ref="E365:E373" si="39">C365*1.07</f>
        <v>3.1030000000000002</v>
      </c>
      <c r="F365" s="77" t="s">
        <v>274</v>
      </c>
      <c r="G365" s="28"/>
    </row>
    <row r="366" spans="1:7" ht="41.25" customHeight="1" x14ac:dyDescent="0.2">
      <c r="A366" s="403"/>
      <c r="B366" s="250" t="s">
        <v>275</v>
      </c>
      <c r="C366" s="178">
        <v>7.6</v>
      </c>
      <c r="D366" s="32">
        <f t="shared" si="38"/>
        <v>7.8951456310679609</v>
      </c>
      <c r="E366" s="76">
        <f t="shared" si="39"/>
        <v>8.1319999999999997</v>
      </c>
      <c r="F366" s="77" t="s">
        <v>99</v>
      </c>
      <c r="G366" s="28"/>
    </row>
    <row r="367" spans="1:7" ht="45" customHeight="1" x14ac:dyDescent="0.2">
      <c r="A367" s="401"/>
      <c r="B367" s="251" t="s">
        <v>605</v>
      </c>
      <c r="C367" s="178">
        <v>3.5</v>
      </c>
      <c r="D367" s="32">
        <f t="shared" si="38"/>
        <v>3.6359223300970873</v>
      </c>
      <c r="E367" s="76">
        <f t="shared" si="39"/>
        <v>3.7450000000000001</v>
      </c>
      <c r="F367" s="77" t="s">
        <v>274</v>
      </c>
      <c r="G367" s="28"/>
    </row>
    <row r="368" spans="1:7" ht="42" customHeight="1" x14ac:dyDescent="0.2">
      <c r="A368" s="402"/>
      <c r="B368" s="75" t="s">
        <v>276</v>
      </c>
      <c r="C368" s="32">
        <v>5.0999999999999996</v>
      </c>
      <c r="D368" s="32">
        <f t="shared" si="38"/>
        <v>5.2980582524271842</v>
      </c>
      <c r="E368" s="76">
        <f t="shared" si="39"/>
        <v>5.4569999999999999</v>
      </c>
      <c r="F368" s="78" t="s">
        <v>99</v>
      </c>
      <c r="G368" s="28"/>
    </row>
    <row r="369" spans="1:7" ht="41.25" customHeight="1" x14ac:dyDescent="0.2">
      <c r="A369" s="403"/>
      <c r="B369" s="75" t="s">
        <v>277</v>
      </c>
      <c r="C369" s="32">
        <v>11.1</v>
      </c>
      <c r="D369" s="32">
        <f t="shared" si="38"/>
        <v>11.531067961165048</v>
      </c>
      <c r="E369" s="76">
        <f t="shared" si="39"/>
        <v>11.877000000000001</v>
      </c>
      <c r="F369" s="77" t="s">
        <v>278</v>
      </c>
      <c r="G369" s="28"/>
    </row>
    <row r="370" spans="1:7" ht="51.75" customHeight="1" x14ac:dyDescent="0.2">
      <c r="A370" s="401"/>
      <c r="B370" s="75" t="s">
        <v>606</v>
      </c>
      <c r="C370" s="32">
        <v>6</v>
      </c>
      <c r="D370" s="32">
        <f t="shared" si="38"/>
        <v>6.233009708737864</v>
      </c>
      <c r="E370" s="76">
        <f t="shared" si="39"/>
        <v>6.42</v>
      </c>
      <c r="F370" s="77" t="s">
        <v>99</v>
      </c>
      <c r="G370" s="28"/>
    </row>
    <row r="371" spans="1:7" ht="51.75" customHeight="1" x14ac:dyDescent="0.2">
      <c r="A371" s="402"/>
      <c r="B371" s="31" t="s">
        <v>279</v>
      </c>
      <c r="C371" s="32">
        <v>6.96</v>
      </c>
      <c r="D371" s="32">
        <f t="shared" si="38"/>
        <v>7.230291262135923</v>
      </c>
      <c r="E371" s="76">
        <f t="shared" si="39"/>
        <v>7.4472000000000005</v>
      </c>
      <c r="F371" s="78" t="s">
        <v>99</v>
      </c>
      <c r="G371" s="28"/>
    </row>
    <row r="372" spans="1:7" ht="43.15" customHeight="1" x14ac:dyDescent="0.2">
      <c r="A372" s="403"/>
      <c r="B372" s="31" t="s">
        <v>280</v>
      </c>
      <c r="C372" s="32">
        <v>13.5</v>
      </c>
      <c r="D372" s="32">
        <f t="shared" si="38"/>
        <v>14.024271844660195</v>
      </c>
      <c r="E372" s="76">
        <f t="shared" si="39"/>
        <v>14.445</v>
      </c>
      <c r="F372" s="78" t="s">
        <v>281</v>
      </c>
      <c r="G372" s="28"/>
    </row>
    <row r="373" spans="1:7" ht="51.75" customHeight="1" x14ac:dyDescent="0.2">
      <c r="A373" s="401"/>
      <c r="B373" s="79" t="s">
        <v>607</v>
      </c>
      <c r="C373" s="80">
        <v>8.4</v>
      </c>
      <c r="D373" s="80">
        <f t="shared" si="38"/>
        <v>8.7262135922330106</v>
      </c>
      <c r="E373" s="81">
        <f t="shared" si="39"/>
        <v>8.9880000000000013</v>
      </c>
      <c r="F373" s="82" t="s">
        <v>99</v>
      </c>
      <c r="G373" s="28"/>
    </row>
    <row r="374" spans="1:7" ht="36.75" customHeight="1" x14ac:dyDescent="0.2">
      <c r="A374" s="57"/>
      <c r="B374" s="188" t="s">
        <v>282</v>
      </c>
      <c r="C374" s="83"/>
      <c r="D374" s="83"/>
      <c r="E374" s="83"/>
      <c r="F374" s="84"/>
      <c r="G374" s="28"/>
    </row>
    <row r="375" spans="1:7" ht="102.6" customHeight="1" x14ac:dyDescent="0.2">
      <c r="A375" s="150"/>
      <c r="B375" s="181" t="s">
        <v>283</v>
      </c>
      <c r="C375" s="178">
        <v>1303.2</v>
      </c>
      <c r="D375" s="32">
        <f>E375/1.03</f>
        <v>1353.8097087378642</v>
      </c>
      <c r="E375" s="33">
        <f>C375*1.07</f>
        <v>1394.4240000000002</v>
      </c>
      <c r="F375" s="77" t="s">
        <v>13</v>
      </c>
      <c r="G375" s="28"/>
    </row>
    <row r="376" spans="1:7" ht="90.75" customHeight="1" x14ac:dyDescent="0.2">
      <c r="A376" s="152"/>
      <c r="B376" s="181" t="s">
        <v>284</v>
      </c>
      <c r="C376" s="155">
        <v>1238.4000000000001</v>
      </c>
      <c r="D376" s="21">
        <f>E376/1.03</f>
        <v>1286.4932038834952</v>
      </c>
      <c r="E376" s="27">
        <f>C376*1.07</f>
        <v>1325.0880000000002</v>
      </c>
      <c r="F376" s="37" t="s">
        <v>13</v>
      </c>
      <c r="G376" s="28"/>
    </row>
    <row r="377" spans="1:7" ht="113.25" customHeight="1" x14ac:dyDescent="0.2">
      <c r="A377" s="158"/>
      <c r="B377" s="151" t="s">
        <v>285</v>
      </c>
      <c r="C377" s="155">
        <v>1864.8</v>
      </c>
      <c r="D377" s="21">
        <f>E377/1.03</f>
        <v>1937.2194174757281</v>
      </c>
      <c r="E377" s="27">
        <f>C377*1.07</f>
        <v>1995.336</v>
      </c>
      <c r="F377" s="37" t="s">
        <v>44</v>
      </c>
      <c r="G377" s="28"/>
    </row>
    <row r="378" spans="1:7" ht="111.6" customHeight="1" x14ac:dyDescent="0.2">
      <c r="A378" s="428"/>
      <c r="B378" s="444" t="s">
        <v>744</v>
      </c>
      <c r="C378" s="440">
        <v>796.8</v>
      </c>
      <c r="D378" s="438">
        <f>E378/1.03</f>
        <v>827.7436893203884</v>
      </c>
      <c r="E378" s="438">
        <f>C378*1.07</f>
        <v>852.57600000000002</v>
      </c>
      <c r="F378" s="456" t="s">
        <v>13</v>
      </c>
    </row>
    <row r="379" spans="1:7" ht="12" hidden="1" customHeight="1" x14ac:dyDescent="0.2">
      <c r="A379" s="401"/>
      <c r="B379" s="446"/>
      <c r="C379" s="440"/>
      <c r="D379" s="438"/>
      <c r="E379" s="438"/>
      <c r="F379" s="456"/>
    </row>
    <row r="380" spans="1:7" ht="115.15" customHeight="1" x14ac:dyDescent="0.2">
      <c r="A380"/>
      <c r="B380" s="146" t="s">
        <v>746</v>
      </c>
      <c r="C380" s="155">
        <v>753.6</v>
      </c>
      <c r="D380" s="21">
        <f>C380*1.03</f>
        <v>776.20800000000008</v>
      </c>
      <c r="E380" s="21">
        <f>C380*1.07</f>
        <v>806.35200000000009</v>
      </c>
      <c r="F380" s="78" t="s">
        <v>13</v>
      </c>
    </row>
    <row r="381" spans="1:7" ht="132.6" customHeight="1" x14ac:dyDescent="0.2">
      <c r="A381" s="158"/>
      <c r="B381" s="146" t="s">
        <v>566</v>
      </c>
      <c r="C381" s="155">
        <v>1075.2</v>
      </c>
      <c r="D381" s="21">
        <f t="shared" ref="D381:D391" si="40">E381/1.03</f>
        <v>1116.9553398058254</v>
      </c>
      <c r="E381" s="27">
        <f t="shared" ref="E381:E391" si="41">C381*1.07</f>
        <v>1150.4640000000002</v>
      </c>
      <c r="F381" s="37" t="s">
        <v>13</v>
      </c>
    </row>
    <row r="382" spans="1:7" ht="120.6" customHeight="1" x14ac:dyDescent="0.2">
      <c r="A382" s="158"/>
      <c r="B382" s="146" t="s">
        <v>747</v>
      </c>
      <c r="C382" s="155">
        <v>840</v>
      </c>
      <c r="D382" s="21">
        <f t="shared" si="40"/>
        <v>872.62135922330106</v>
      </c>
      <c r="E382" s="27">
        <f t="shared" si="41"/>
        <v>898.80000000000007</v>
      </c>
      <c r="F382" s="37" t="s">
        <v>13</v>
      </c>
    </row>
    <row r="383" spans="1:7" ht="67.5" customHeight="1" x14ac:dyDescent="0.2">
      <c r="A383" s="43"/>
      <c r="B383" s="168" t="s">
        <v>5</v>
      </c>
      <c r="C383" s="18" t="s">
        <v>185</v>
      </c>
      <c r="D383" s="18" t="s">
        <v>7</v>
      </c>
      <c r="E383" s="18" t="s">
        <v>8</v>
      </c>
      <c r="F383" s="19" t="s">
        <v>9</v>
      </c>
      <c r="G383" s="28"/>
    </row>
    <row r="384" spans="1:7" ht="126.6" customHeight="1" x14ac:dyDescent="0.2">
      <c r="A384" s="150"/>
      <c r="B384" s="146" t="s">
        <v>286</v>
      </c>
      <c r="C384" s="155">
        <v>1109.3</v>
      </c>
      <c r="D384" s="21">
        <f t="shared" si="40"/>
        <v>1152.3796116504855</v>
      </c>
      <c r="E384" s="27">
        <f t="shared" si="41"/>
        <v>1186.951</v>
      </c>
      <c r="F384" s="37" t="s">
        <v>13</v>
      </c>
    </row>
    <row r="385" spans="1:7" ht="99.6" customHeight="1" x14ac:dyDescent="0.2">
      <c r="A385" s="150"/>
      <c r="B385" s="183" t="s">
        <v>287</v>
      </c>
      <c r="C385" s="182">
        <v>1104</v>
      </c>
      <c r="D385" s="22">
        <f t="shared" si="40"/>
        <v>1146.8737864077668</v>
      </c>
      <c r="E385" s="85">
        <f t="shared" si="41"/>
        <v>1181.28</v>
      </c>
      <c r="F385" s="67" t="s">
        <v>13</v>
      </c>
    </row>
    <row r="386" spans="1:7" ht="99.6" customHeight="1" x14ac:dyDescent="0.2">
      <c r="A386" s="150"/>
      <c r="B386" s="151" t="s">
        <v>301</v>
      </c>
      <c r="C386" s="326">
        <v>681.6</v>
      </c>
      <c r="D386" s="325">
        <f t="shared" si="40"/>
        <v>708.06990291262139</v>
      </c>
      <c r="E386" s="27">
        <f t="shared" si="41"/>
        <v>729.31200000000001</v>
      </c>
      <c r="F386" s="324" t="s">
        <v>13</v>
      </c>
    </row>
    <row r="387" spans="1:7" ht="104.45" customHeight="1" x14ac:dyDescent="0.2">
      <c r="A387" s="152"/>
      <c r="B387" s="179" t="s">
        <v>288</v>
      </c>
      <c r="C387" s="178">
        <v>528</v>
      </c>
      <c r="D387" s="32">
        <f t="shared" si="40"/>
        <v>548.50485436893211</v>
      </c>
      <c r="E387" s="76">
        <f t="shared" si="41"/>
        <v>564.96</v>
      </c>
      <c r="F387" s="78" t="s">
        <v>13</v>
      </c>
    </row>
    <row r="388" spans="1:7" ht="111" customHeight="1" x14ac:dyDescent="0.2">
      <c r="A388" s="152"/>
      <c r="B388" s="255" t="s">
        <v>289</v>
      </c>
      <c r="C388" s="180">
        <v>582</v>
      </c>
      <c r="D388" s="32">
        <f t="shared" si="40"/>
        <v>604.60194174757282</v>
      </c>
      <c r="E388" s="76">
        <f t="shared" si="41"/>
        <v>622.74</v>
      </c>
      <c r="F388" s="87" t="s">
        <v>13</v>
      </c>
    </row>
    <row r="389" spans="1:7" ht="83.25" customHeight="1" x14ac:dyDescent="0.2">
      <c r="A389" s="158"/>
      <c r="B389" s="181" t="s">
        <v>565</v>
      </c>
      <c r="C389" s="180">
        <v>694</v>
      </c>
      <c r="D389" s="32">
        <f t="shared" si="40"/>
        <v>720.95145631067965</v>
      </c>
      <c r="E389" s="76">
        <f t="shared" si="41"/>
        <v>742.58</v>
      </c>
      <c r="F389" s="87" t="s">
        <v>13</v>
      </c>
    </row>
    <row r="390" spans="1:7" ht="94.15" customHeight="1" x14ac:dyDescent="0.2">
      <c r="A390" s="158"/>
      <c r="B390" s="186" t="s">
        <v>572</v>
      </c>
      <c r="C390" s="180">
        <v>475.2</v>
      </c>
      <c r="D390" s="32">
        <f t="shared" si="40"/>
        <v>493.65436893203884</v>
      </c>
      <c r="E390" s="76">
        <f t="shared" si="41"/>
        <v>508.464</v>
      </c>
      <c r="F390" s="87" t="s">
        <v>13</v>
      </c>
    </row>
    <row r="391" spans="1:7" ht="88.5" customHeight="1" x14ac:dyDescent="0.2">
      <c r="A391" s="152"/>
      <c r="B391" s="187" t="s">
        <v>564</v>
      </c>
      <c r="C391" s="184">
        <v>529</v>
      </c>
      <c r="D391" s="32">
        <f t="shared" si="40"/>
        <v>549.54368932038847</v>
      </c>
      <c r="E391" s="76">
        <f t="shared" si="41"/>
        <v>566.03000000000009</v>
      </c>
      <c r="F391" s="87" t="s">
        <v>13</v>
      </c>
    </row>
    <row r="392" spans="1:7" s="45" customFormat="1" ht="29.25" customHeight="1" x14ac:dyDescent="0.2">
      <c r="A392" s="88"/>
      <c r="B392" s="433" t="s">
        <v>290</v>
      </c>
      <c r="C392" s="405"/>
      <c r="D392" s="405"/>
      <c r="E392" s="405"/>
      <c r="F392" s="405"/>
      <c r="G392" s="44"/>
    </row>
    <row r="393" spans="1:7" s="90" customFormat="1" ht="45.75" customHeight="1" x14ac:dyDescent="0.25">
      <c r="A393" s="410"/>
      <c r="B393" s="122" t="s">
        <v>758</v>
      </c>
      <c r="C393" s="153">
        <v>139.19999999999999</v>
      </c>
      <c r="D393" s="316">
        <v>146</v>
      </c>
      <c r="E393" s="27">
        <v>149.1</v>
      </c>
      <c r="F393" s="67" t="s">
        <v>13</v>
      </c>
      <c r="G393" s="89"/>
    </row>
    <row r="394" spans="1:7" s="90" customFormat="1" ht="45.75" customHeight="1" x14ac:dyDescent="0.25">
      <c r="A394" s="410"/>
      <c r="B394" s="335" t="s">
        <v>759</v>
      </c>
      <c r="C394" s="153">
        <v>180</v>
      </c>
      <c r="D394" s="333">
        <f>C394*1.03</f>
        <v>185.4</v>
      </c>
      <c r="E394" s="27">
        <f>C394*1.07</f>
        <v>192.60000000000002</v>
      </c>
      <c r="F394" s="67" t="s">
        <v>13</v>
      </c>
      <c r="G394" s="89"/>
    </row>
    <row r="395" spans="1:7" s="90" customFormat="1" ht="45.75" customHeight="1" x14ac:dyDescent="0.25">
      <c r="A395" s="410"/>
      <c r="B395" s="336" t="s">
        <v>647</v>
      </c>
      <c r="C395" s="153">
        <v>166.98</v>
      </c>
      <c r="D395" s="333">
        <f>C395*1.03</f>
        <v>171.98939999999999</v>
      </c>
      <c r="E395" s="27">
        <f>C395*1.07</f>
        <v>178.6686</v>
      </c>
      <c r="F395" s="67" t="s">
        <v>13</v>
      </c>
      <c r="G395" s="89"/>
    </row>
    <row r="396" spans="1:7" s="90" customFormat="1" ht="45.75" customHeight="1" x14ac:dyDescent="0.25">
      <c r="A396" s="404"/>
      <c r="B396" s="358" t="s">
        <v>771</v>
      </c>
      <c r="C396" s="153">
        <v>248.1</v>
      </c>
      <c r="D396" s="351">
        <f>C396*1.03</f>
        <v>255.54300000000001</v>
      </c>
      <c r="E396" s="27">
        <f>C396*1.07</f>
        <v>265.46699999999998</v>
      </c>
      <c r="F396" s="67" t="s">
        <v>13</v>
      </c>
      <c r="G396" s="89"/>
    </row>
    <row r="397" spans="1:7" s="90" customFormat="1" ht="45.75" customHeight="1" x14ac:dyDescent="0.25">
      <c r="A397" s="403"/>
      <c r="B397" s="359" t="s">
        <v>659</v>
      </c>
      <c r="C397" s="153">
        <v>199.2</v>
      </c>
      <c r="D397" s="288">
        <v>159</v>
      </c>
      <c r="E397" s="27">
        <v>161</v>
      </c>
      <c r="F397" s="67" t="s">
        <v>13</v>
      </c>
      <c r="G397" s="89"/>
    </row>
    <row r="398" spans="1:7" s="90" customFormat="1" ht="45.75" customHeight="1" x14ac:dyDescent="0.25">
      <c r="A398" s="403"/>
      <c r="B398" s="360" t="s">
        <v>648</v>
      </c>
      <c r="C398" s="153">
        <v>211.1</v>
      </c>
      <c r="D398" s="333">
        <f>C398*1.03</f>
        <v>217.43299999999999</v>
      </c>
      <c r="E398" s="27">
        <f t="shared" ref="E398:E408" si="42">C398*1.07</f>
        <v>225.87700000000001</v>
      </c>
      <c r="F398" s="67" t="s">
        <v>13</v>
      </c>
      <c r="G398" s="89"/>
    </row>
    <row r="399" spans="1:7" s="90" customFormat="1" ht="45.75" customHeight="1" x14ac:dyDescent="0.25">
      <c r="A399" s="403"/>
      <c r="B399" s="358" t="s">
        <v>549</v>
      </c>
      <c r="C399" s="153">
        <v>237.5</v>
      </c>
      <c r="D399" s="286">
        <f>E399/1.03</f>
        <v>246.72330097087379</v>
      </c>
      <c r="E399" s="27">
        <f t="shared" si="42"/>
        <v>254.12500000000003</v>
      </c>
      <c r="F399" s="67" t="s">
        <v>13</v>
      </c>
      <c r="G399" s="89"/>
    </row>
    <row r="400" spans="1:7" s="90" customFormat="1" ht="45.75" customHeight="1" x14ac:dyDescent="0.25">
      <c r="A400" s="401"/>
      <c r="B400" s="113" t="s">
        <v>776</v>
      </c>
      <c r="C400" s="153">
        <v>396</v>
      </c>
      <c r="D400" s="357">
        <f>E400/1.03</f>
        <v>411.37864077669906</v>
      </c>
      <c r="E400" s="27">
        <f t="shared" si="42"/>
        <v>423.72</v>
      </c>
      <c r="F400" s="67" t="s">
        <v>13</v>
      </c>
      <c r="G400" s="89"/>
    </row>
    <row r="401" spans="1:7" ht="44.25" customHeight="1" x14ac:dyDescent="0.2">
      <c r="A401" s="282"/>
      <c r="B401" s="113" t="s">
        <v>649</v>
      </c>
      <c r="C401" s="153">
        <v>188.4</v>
      </c>
      <c r="D401" s="286">
        <f>C401*1.03</f>
        <v>194.05200000000002</v>
      </c>
      <c r="E401" s="27">
        <f t="shared" si="42"/>
        <v>201.58800000000002</v>
      </c>
      <c r="F401" s="67" t="s">
        <v>13</v>
      </c>
    </row>
    <row r="402" spans="1:7" ht="44.25" customHeight="1" x14ac:dyDescent="0.2">
      <c r="A402" s="334"/>
      <c r="B402" s="336" t="s">
        <v>760</v>
      </c>
      <c r="C402" s="153">
        <v>233.3</v>
      </c>
      <c r="D402" s="337">
        <f>C402*1.03</f>
        <v>240.29900000000001</v>
      </c>
      <c r="E402" s="27">
        <f t="shared" si="42"/>
        <v>249.63100000000003</v>
      </c>
      <c r="F402" s="67" t="s">
        <v>13</v>
      </c>
    </row>
    <row r="403" spans="1:7" ht="44.25" customHeight="1" x14ac:dyDescent="0.2">
      <c r="A403" s="344"/>
      <c r="B403" s="336" t="s">
        <v>761</v>
      </c>
      <c r="C403" s="153">
        <v>246</v>
      </c>
      <c r="D403" s="345">
        <f>C403*1.03</f>
        <v>253.38</v>
      </c>
      <c r="E403" s="27">
        <f t="shared" si="42"/>
        <v>263.22000000000003</v>
      </c>
      <c r="F403" s="67" t="s">
        <v>13</v>
      </c>
    </row>
    <row r="404" spans="1:7" ht="44.25" customHeight="1" x14ac:dyDescent="0.2">
      <c r="A404" s="344"/>
      <c r="B404" s="336" t="s">
        <v>762</v>
      </c>
      <c r="C404" s="153">
        <v>292</v>
      </c>
      <c r="D404" s="345">
        <f>C404*1.03</f>
        <v>300.76</v>
      </c>
      <c r="E404" s="27">
        <f t="shared" si="42"/>
        <v>312.44</v>
      </c>
      <c r="F404" s="67" t="s">
        <v>13</v>
      </c>
    </row>
    <row r="405" spans="1:7" ht="47.25" customHeight="1" x14ac:dyDescent="0.2">
      <c r="A405" s="282"/>
      <c r="B405" s="20" t="s">
        <v>641</v>
      </c>
      <c r="C405" s="154">
        <v>272</v>
      </c>
      <c r="D405" s="286">
        <f>E405/1.03</f>
        <v>282.56310679611653</v>
      </c>
      <c r="E405" s="27">
        <f>C405*1.07</f>
        <v>291.04000000000002</v>
      </c>
      <c r="F405" s="67" t="s">
        <v>13</v>
      </c>
      <c r="G405" s="28"/>
    </row>
    <row r="406" spans="1:7" ht="44.25" customHeight="1" x14ac:dyDescent="0.2">
      <c r="A406" s="344"/>
      <c r="B406" s="20" t="s">
        <v>763</v>
      </c>
      <c r="C406" s="153">
        <v>422</v>
      </c>
      <c r="D406" s="286">
        <f>C406*1.03</f>
        <v>434.66</v>
      </c>
      <c r="E406" s="27">
        <f>C406*1.07</f>
        <v>451.54</v>
      </c>
      <c r="F406" s="67" t="s">
        <v>13</v>
      </c>
    </row>
    <row r="407" spans="1:7" ht="45.75" customHeight="1" x14ac:dyDescent="0.2">
      <c r="A407" s="282"/>
      <c r="B407" s="20" t="s">
        <v>650</v>
      </c>
      <c r="C407" s="153">
        <v>258</v>
      </c>
      <c r="D407" s="286">
        <f>C407*1.03</f>
        <v>265.74</v>
      </c>
      <c r="E407" s="27">
        <f>C407*1.07</f>
        <v>276.06</v>
      </c>
      <c r="F407" s="67" t="s">
        <v>13</v>
      </c>
    </row>
    <row r="408" spans="1:7" ht="56.25" customHeight="1" x14ac:dyDescent="0.2">
      <c r="A408" s="282"/>
      <c r="B408" s="20" t="s">
        <v>548</v>
      </c>
      <c r="C408" s="153">
        <v>254.2</v>
      </c>
      <c r="D408" s="286">
        <f>C408*1.03</f>
        <v>261.82600000000002</v>
      </c>
      <c r="E408" s="27">
        <f t="shared" si="42"/>
        <v>271.99400000000003</v>
      </c>
      <c r="F408" s="67" t="s">
        <v>13</v>
      </c>
    </row>
    <row r="409" spans="1:7" ht="47.25" customHeight="1" x14ac:dyDescent="0.2">
      <c r="A409" s="282"/>
      <c r="B409" s="113" t="s">
        <v>496</v>
      </c>
      <c r="C409" s="154">
        <v>246</v>
      </c>
      <c r="D409" s="286">
        <f t="shared" ref="D409:D434" si="43">E409/1.03</f>
        <v>255.55339805825244</v>
      </c>
      <c r="E409" s="27">
        <f t="shared" ref="E409:E434" si="44">C409*1.07</f>
        <v>263.22000000000003</v>
      </c>
      <c r="F409" s="67" t="s">
        <v>13</v>
      </c>
      <c r="G409" s="28"/>
    </row>
    <row r="410" spans="1:7" ht="47.25" customHeight="1" x14ac:dyDescent="0.2">
      <c r="A410" s="356"/>
      <c r="B410" s="113" t="s">
        <v>777</v>
      </c>
      <c r="C410" s="154">
        <v>287</v>
      </c>
      <c r="D410" s="357">
        <f t="shared" si="43"/>
        <v>298.14563106796118</v>
      </c>
      <c r="E410" s="27">
        <f t="shared" si="44"/>
        <v>307.09000000000003</v>
      </c>
      <c r="F410" s="92" t="s">
        <v>13</v>
      </c>
      <c r="G410" s="28"/>
    </row>
    <row r="411" spans="1:7" ht="47.25" customHeight="1" x14ac:dyDescent="0.2">
      <c r="A411" s="282"/>
      <c r="B411" s="113" t="s">
        <v>612</v>
      </c>
      <c r="C411" s="154">
        <v>274</v>
      </c>
      <c r="D411" s="286">
        <f t="shared" si="43"/>
        <v>284.64077669902912</v>
      </c>
      <c r="E411" s="27">
        <f t="shared" si="44"/>
        <v>293.18</v>
      </c>
      <c r="F411" s="92" t="s">
        <v>13</v>
      </c>
      <c r="G411" s="28"/>
    </row>
    <row r="412" spans="1:7" ht="47.25" customHeight="1" x14ac:dyDescent="0.2">
      <c r="A412" s="354"/>
      <c r="B412" s="113" t="s">
        <v>774</v>
      </c>
      <c r="C412" s="154">
        <v>306.3</v>
      </c>
      <c r="D412" s="355">
        <f t="shared" si="43"/>
        <v>318.19514563106799</v>
      </c>
      <c r="E412" s="27">
        <f t="shared" si="44"/>
        <v>327.74100000000004</v>
      </c>
      <c r="F412" s="92" t="s">
        <v>13</v>
      </c>
      <c r="G412" s="28"/>
    </row>
    <row r="413" spans="1:7" ht="47.25" customHeight="1" x14ac:dyDescent="0.2">
      <c r="A413" s="382"/>
      <c r="B413" s="113" t="s">
        <v>791</v>
      </c>
      <c r="C413" s="154">
        <v>290</v>
      </c>
      <c r="D413" s="383">
        <f t="shared" si="43"/>
        <v>301.26213592233012</v>
      </c>
      <c r="E413" s="27">
        <f t="shared" si="44"/>
        <v>310.3</v>
      </c>
      <c r="F413" s="92" t="s">
        <v>13</v>
      </c>
      <c r="G413" s="28"/>
    </row>
    <row r="414" spans="1:7" ht="47.25" customHeight="1" x14ac:dyDescent="0.2">
      <c r="A414" s="382"/>
      <c r="B414" s="113" t="s">
        <v>792</v>
      </c>
      <c r="C414" s="154">
        <v>320</v>
      </c>
      <c r="D414" s="383">
        <f t="shared" si="43"/>
        <v>332.42718446601947</v>
      </c>
      <c r="E414" s="27">
        <f t="shared" si="44"/>
        <v>342.40000000000003</v>
      </c>
      <c r="F414" s="92" t="s">
        <v>13</v>
      </c>
      <c r="G414" s="28"/>
    </row>
    <row r="415" spans="1:7" ht="47.25" customHeight="1" x14ac:dyDescent="0.2">
      <c r="A415" s="282"/>
      <c r="B415" s="113" t="s">
        <v>651</v>
      </c>
      <c r="C415" s="154">
        <v>254.1</v>
      </c>
      <c r="D415" s="286">
        <f t="shared" si="43"/>
        <v>263.96796116504856</v>
      </c>
      <c r="E415" s="27">
        <f t="shared" si="44"/>
        <v>271.887</v>
      </c>
      <c r="F415" s="92" t="s">
        <v>13</v>
      </c>
      <c r="G415" s="28"/>
    </row>
    <row r="416" spans="1:7" ht="47.25" customHeight="1" x14ac:dyDescent="0.2">
      <c r="A416" s="282"/>
      <c r="B416" s="113" t="s">
        <v>796</v>
      </c>
      <c r="C416" s="154">
        <v>313</v>
      </c>
      <c r="D416" s="286">
        <f>E416/1.03</f>
        <v>325.15533980582524</v>
      </c>
      <c r="E416" s="27">
        <f>C416*1.07</f>
        <v>334.91</v>
      </c>
      <c r="F416" s="92" t="s">
        <v>13</v>
      </c>
      <c r="G416" s="28"/>
    </row>
    <row r="417" spans="1:7" ht="51.75" customHeight="1" x14ac:dyDescent="0.2">
      <c r="A417" s="16"/>
      <c r="B417" s="151" t="s">
        <v>778</v>
      </c>
      <c r="C417" s="254">
        <v>298</v>
      </c>
      <c r="D417" s="361">
        <f>C417*1.03</f>
        <v>306.94</v>
      </c>
      <c r="E417" s="27">
        <f>C417*1.07</f>
        <v>318.86</v>
      </c>
      <c r="F417" s="92" t="s">
        <v>13</v>
      </c>
      <c r="G417" s="28"/>
    </row>
    <row r="418" spans="1:7" ht="48.75" customHeight="1" x14ac:dyDescent="0.2">
      <c r="A418" s="282"/>
      <c r="B418" s="173" t="s">
        <v>547</v>
      </c>
      <c r="C418" s="154">
        <v>330</v>
      </c>
      <c r="D418" s="286">
        <f>E418/1.03</f>
        <v>342.81553398058253</v>
      </c>
      <c r="E418" s="27">
        <f>C418*1.07</f>
        <v>353.1</v>
      </c>
      <c r="F418" s="92" t="s">
        <v>13</v>
      </c>
      <c r="G418" s="28"/>
    </row>
    <row r="419" spans="1:7" ht="47.25" customHeight="1" x14ac:dyDescent="0.2">
      <c r="A419" s="283"/>
      <c r="B419" s="279" t="s">
        <v>497</v>
      </c>
      <c r="C419" s="254">
        <v>352.8</v>
      </c>
      <c r="D419" s="286">
        <f t="shared" si="43"/>
        <v>366.50097087378646</v>
      </c>
      <c r="E419" s="27">
        <f t="shared" si="44"/>
        <v>377.49600000000004</v>
      </c>
      <c r="F419" s="92" t="s">
        <v>13</v>
      </c>
      <c r="G419" s="28"/>
    </row>
    <row r="420" spans="1:7" ht="105.75" customHeight="1" x14ac:dyDescent="0.2">
      <c r="A420" s="397"/>
      <c r="B420" s="146" t="s">
        <v>621</v>
      </c>
      <c r="C420" s="399">
        <v>367</v>
      </c>
      <c r="D420" s="64">
        <f>C420*1.03</f>
        <v>378.01</v>
      </c>
      <c r="E420" s="65">
        <f>C420*1.07</f>
        <v>392.69</v>
      </c>
      <c r="F420" s="67" t="s">
        <v>13</v>
      </c>
      <c r="G420" s="28"/>
    </row>
    <row r="421" spans="1:7" ht="60.75" customHeight="1" x14ac:dyDescent="0.2">
      <c r="A421" s="398"/>
      <c r="B421" s="146" t="s">
        <v>550</v>
      </c>
      <c r="C421" s="254">
        <v>284.35000000000002</v>
      </c>
      <c r="D421" s="64">
        <f t="shared" si="43"/>
        <v>295.39271844660198</v>
      </c>
      <c r="E421" s="65">
        <f t="shared" si="44"/>
        <v>304.25450000000006</v>
      </c>
      <c r="F421" s="92" t="s">
        <v>13</v>
      </c>
      <c r="G421" s="28"/>
    </row>
    <row r="422" spans="1:7" ht="60.75" customHeight="1" x14ac:dyDescent="0.2">
      <c r="A422" s="398"/>
      <c r="B422" s="151" t="s">
        <v>804</v>
      </c>
      <c r="C422" s="254">
        <v>392</v>
      </c>
      <c r="D422" s="64">
        <f t="shared" si="43"/>
        <v>407.22330097087377</v>
      </c>
      <c r="E422" s="65">
        <f t="shared" si="44"/>
        <v>419.44</v>
      </c>
      <c r="F422" s="92" t="s">
        <v>13</v>
      </c>
      <c r="G422" s="28"/>
    </row>
    <row r="423" spans="1:7" ht="60.75" customHeight="1" x14ac:dyDescent="0.2">
      <c r="A423" s="398"/>
      <c r="B423" s="151" t="s">
        <v>795</v>
      </c>
      <c r="C423" s="254">
        <v>392</v>
      </c>
      <c r="D423" s="64">
        <f t="shared" si="43"/>
        <v>407.22330097087377</v>
      </c>
      <c r="E423" s="65">
        <f t="shared" si="44"/>
        <v>419.44</v>
      </c>
      <c r="F423" s="92" t="s">
        <v>13</v>
      </c>
      <c r="G423" s="28"/>
    </row>
    <row r="424" spans="1:7" ht="60.75" customHeight="1" x14ac:dyDescent="0.2">
      <c r="A424" s="398"/>
      <c r="B424" s="151" t="s">
        <v>652</v>
      </c>
      <c r="C424" s="254">
        <v>384</v>
      </c>
      <c r="D424" s="64">
        <f t="shared" si="43"/>
        <v>398.91262135922329</v>
      </c>
      <c r="E424" s="65">
        <f t="shared" si="44"/>
        <v>410.88</v>
      </c>
      <c r="F424" s="92" t="s">
        <v>13</v>
      </c>
      <c r="G424" s="28"/>
    </row>
    <row r="425" spans="1:7" ht="60.75" customHeight="1" x14ac:dyDescent="0.2">
      <c r="A425" s="398"/>
      <c r="B425" s="151" t="s">
        <v>775</v>
      </c>
      <c r="C425" s="254">
        <v>384</v>
      </c>
      <c r="D425" s="64">
        <f t="shared" si="43"/>
        <v>398.91262135922329</v>
      </c>
      <c r="E425" s="65">
        <f t="shared" si="44"/>
        <v>410.88</v>
      </c>
      <c r="F425" s="92" t="s">
        <v>13</v>
      </c>
      <c r="G425" s="28"/>
    </row>
    <row r="426" spans="1:7" ht="60.75" customHeight="1" x14ac:dyDescent="0.2">
      <c r="A426" s="398"/>
      <c r="B426" s="151" t="s">
        <v>805</v>
      </c>
      <c r="C426" s="254">
        <v>384</v>
      </c>
      <c r="D426" s="64">
        <f t="shared" si="43"/>
        <v>398.91262135922329</v>
      </c>
      <c r="E426" s="65">
        <f t="shared" si="44"/>
        <v>410.88</v>
      </c>
      <c r="F426" s="92" t="s">
        <v>13</v>
      </c>
      <c r="G426" s="28"/>
    </row>
    <row r="427" spans="1:7" ht="60.75" customHeight="1" x14ac:dyDescent="0.2">
      <c r="A427" s="398"/>
      <c r="B427" s="151" t="s">
        <v>806</v>
      </c>
      <c r="C427" s="392">
        <v>413</v>
      </c>
      <c r="D427" s="393">
        <f t="shared" si="43"/>
        <v>429.03883495145635</v>
      </c>
      <c r="E427" s="394">
        <f t="shared" si="44"/>
        <v>441.91</v>
      </c>
      <c r="F427" s="395" t="s">
        <v>13</v>
      </c>
      <c r="G427" s="28"/>
    </row>
    <row r="428" spans="1:7" ht="51.75" customHeight="1" x14ac:dyDescent="0.2">
      <c r="A428" s="16"/>
      <c r="B428" s="232" t="s">
        <v>5</v>
      </c>
      <c r="C428" s="96" t="s">
        <v>305</v>
      </c>
      <c r="D428" s="18" t="s">
        <v>7</v>
      </c>
      <c r="E428" s="18" t="s">
        <v>8</v>
      </c>
      <c r="F428" s="97" t="s">
        <v>9</v>
      </c>
      <c r="G428" s="28"/>
    </row>
    <row r="429" spans="1:7" ht="109.5" customHeight="1" x14ac:dyDescent="0.2">
      <c r="A429" s="398"/>
      <c r="B429" s="151" t="s">
        <v>797</v>
      </c>
      <c r="C429" s="392">
        <v>462.5</v>
      </c>
      <c r="D429" s="393">
        <f t="shared" si="43"/>
        <v>480.46116504854371</v>
      </c>
      <c r="E429" s="394">
        <f t="shared" si="44"/>
        <v>494.87500000000006</v>
      </c>
      <c r="F429" s="395" t="s">
        <v>13</v>
      </c>
      <c r="G429" s="28"/>
    </row>
    <row r="430" spans="1:7" ht="51.75" customHeight="1" x14ac:dyDescent="0.2">
      <c r="A430" s="429"/>
      <c r="B430" s="390" t="s">
        <v>800</v>
      </c>
      <c r="C430" s="389">
        <v>451.3</v>
      </c>
      <c r="D430" s="64">
        <f t="shared" si="43"/>
        <v>468.82621359223299</v>
      </c>
      <c r="E430" s="65">
        <f t="shared" si="44"/>
        <v>482.89100000000002</v>
      </c>
      <c r="F430" s="67" t="s">
        <v>13</v>
      </c>
      <c r="G430" s="28"/>
    </row>
    <row r="431" spans="1:7" ht="51.75" customHeight="1" x14ac:dyDescent="0.2">
      <c r="A431" s="430"/>
      <c r="B431" s="391" t="s">
        <v>801</v>
      </c>
      <c r="C431" s="389">
        <v>436.3</v>
      </c>
      <c r="D431" s="64">
        <f t="shared" si="43"/>
        <v>453.2436893203884</v>
      </c>
      <c r="E431" s="65">
        <f t="shared" si="44"/>
        <v>466.84100000000007</v>
      </c>
      <c r="F431" s="67"/>
      <c r="G431" s="28"/>
    </row>
    <row r="432" spans="1:7" ht="51.75" customHeight="1" x14ac:dyDescent="0.2">
      <c r="A432" s="431"/>
      <c r="B432" s="146" t="s">
        <v>802</v>
      </c>
      <c r="C432" s="389">
        <v>378.8</v>
      </c>
      <c r="D432" s="64">
        <f t="shared" si="43"/>
        <v>393.51067961165052</v>
      </c>
      <c r="E432" s="65">
        <f t="shared" si="44"/>
        <v>405.31600000000003</v>
      </c>
      <c r="F432" s="67" t="s">
        <v>13</v>
      </c>
      <c r="G432" s="28"/>
    </row>
    <row r="433" spans="1:7" ht="59.25" customHeight="1" x14ac:dyDescent="0.2">
      <c r="A433" s="421"/>
      <c r="B433" s="169" t="s">
        <v>798</v>
      </c>
      <c r="C433" s="155">
        <v>451.3</v>
      </c>
      <c r="D433" s="393">
        <f t="shared" si="43"/>
        <v>468.82621359223299</v>
      </c>
      <c r="E433" s="394">
        <f t="shared" si="44"/>
        <v>482.89100000000002</v>
      </c>
      <c r="F433" s="67" t="s">
        <v>13</v>
      </c>
      <c r="G433" s="28"/>
    </row>
    <row r="434" spans="1:7" ht="59.25" customHeight="1" x14ac:dyDescent="0.2">
      <c r="A434" s="401"/>
      <c r="B434" s="396" t="s">
        <v>799</v>
      </c>
      <c r="C434" s="389">
        <v>462.5</v>
      </c>
      <c r="D434" s="393">
        <f t="shared" si="43"/>
        <v>480.46116504854371</v>
      </c>
      <c r="E434" s="394">
        <f t="shared" si="44"/>
        <v>494.87500000000006</v>
      </c>
      <c r="F434" s="67"/>
      <c r="G434" s="28"/>
    </row>
    <row r="435" spans="1:7" ht="59.25" customHeight="1" x14ac:dyDescent="0.2">
      <c r="A435" s="404"/>
      <c r="B435" s="170" t="s">
        <v>291</v>
      </c>
      <c r="C435" s="155">
        <v>866</v>
      </c>
      <c r="D435" s="64">
        <f>E435/1.03</f>
        <v>899.63106796116506</v>
      </c>
      <c r="E435" s="65">
        <f>C435*1.07</f>
        <v>926.62</v>
      </c>
      <c r="F435" s="67" t="s">
        <v>13</v>
      </c>
      <c r="G435" s="28"/>
    </row>
    <row r="436" spans="1:7" ht="59.25" customHeight="1" x14ac:dyDescent="0.2">
      <c r="A436" s="401"/>
      <c r="B436" s="171" t="s">
        <v>292</v>
      </c>
      <c r="C436" s="155">
        <v>892</v>
      </c>
      <c r="D436" s="64">
        <f>E436/1.03</f>
        <v>926.64077669902917</v>
      </c>
      <c r="E436" s="65">
        <f>C436*1.07</f>
        <v>954.44</v>
      </c>
      <c r="F436" s="67" t="s">
        <v>13</v>
      </c>
      <c r="G436" s="28"/>
    </row>
    <row r="437" spans="1:7" ht="104.45" customHeight="1" x14ac:dyDescent="0.2">
      <c r="A437" s="158"/>
      <c r="B437" s="146" t="s">
        <v>567</v>
      </c>
      <c r="C437" s="155">
        <v>764</v>
      </c>
      <c r="D437" s="64">
        <v>789</v>
      </c>
      <c r="E437" s="65">
        <v>802</v>
      </c>
      <c r="F437" s="67" t="s">
        <v>13</v>
      </c>
      <c r="G437" s="28"/>
    </row>
    <row r="438" spans="1:7" ht="39" customHeight="1" x14ac:dyDescent="0.2">
      <c r="A438" s="16"/>
      <c r="B438" s="433" t="s">
        <v>293</v>
      </c>
      <c r="C438" s="408"/>
      <c r="D438" s="408"/>
      <c r="E438" s="408"/>
      <c r="F438" s="408"/>
      <c r="G438" s="28"/>
    </row>
    <row r="439" spans="1:7" ht="81" customHeight="1" x14ac:dyDescent="0.2">
      <c r="A439" s="158"/>
      <c r="B439" s="151" t="s">
        <v>294</v>
      </c>
      <c r="C439" s="155">
        <v>909.6</v>
      </c>
      <c r="D439" s="21">
        <f>C439*1.03</f>
        <v>936.88800000000003</v>
      </c>
      <c r="E439" s="27">
        <f t="shared" ref="E439:E456" si="45">C439*1.07</f>
        <v>973.27200000000005</v>
      </c>
      <c r="F439" s="37" t="s">
        <v>13</v>
      </c>
      <c r="G439" s="28"/>
    </row>
    <row r="440" spans="1:7" ht="88.9" customHeight="1" x14ac:dyDescent="0.2">
      <c r="A440" s="158"/>
      <c r="B440" s="151" t="s">
        <v>295</v>
      </c>
      <c r="C440" s="155">
        <v>606</v>
      </c>
      <c r="D440" s="21">
        <f>C440*1.03</f>
        <v>624.18000000000006</v>
      </c>
      <c r="E440" s="27">
        <f t="shared" si="45"/>
        <v>648.42000000000007</v>
      </c>
      <c r="F440" s="37" t="s">
        <v>13</v>
      </c>
      <c r="G440" s="28"/>
    </row>
    <row r="441" spans="1:7" ht="113.45" customHeight="1" x14ac:dyDescent="0.2">
      <c r="A441" s="152"/>
      <c r="B441" s="173" t="s">
        <v>296</v>
      </c>
      <c r="C441" s="21">
        <v>547.33000000000004</v>
      </c>
      <c r="D441" s="21">
        <f>C441*1.03</f>
        <v>563.74990000000003</v>
      </c>
      <c r="E441" s="21">
        <f t="shared" si="45"/>
        <v>585.64310000000012</v>
      </c>
      <c r="F441" s="37" t="s">
        <v>13</v>
      </c>
      <c r="G441" s="28"/>
    </row>
    <row r="442" spans="1:7" ht="97.15" customHeight="1" x14ac:dyDescent="0.2">
      <c r="A442" s="175"/>
      <c r="B442" s="151" t="s">
        <v>297</v>
      </c>
      <c r="C442" s="155">
        <v>488.4</v>
      </c>
      <c r="D442" s="21">
        <f>C442*1.03</f>
        <v>503.05199999999996</v>
      </c>
      <c r="E442" s="27">
        <f t="shared" si="45"/>
        <v>522.58799999999997</v>
      </c>
      <c r="F442" s="47" t="s">
        <v>13</v>
      </c>
      <c r="G442" s="28"/>
    </row>
    <row r="443" spans="1:7" ht="82.15" customHeight="1" x14ac:dyDescent="0.2">
      <c r="A443" s="175"/>
      <c r="B443" s="151" t="s">
        <v>298</v>
      </c>
      <c r="C443" s="155">
        <v>405.6</v>
      </c>
      <c r="D443" s="21">
        <f>C443*1.03</f>
        <v>417.76800000000003</v>
      </c>
      <c r="E443" s="27">
        <f t="shared" si="45"/>
        <v>433.99200000000008</v>
      </c>
      <c r="F443" s="47" t="s">
        <v>13</v>
      </c>
      <c r="G443" s="28"/>
    </row>
    <row r="444" spans="1:7" ht="102" customHeight="1" x14ac:dyDescent="0.2">
      <c r="A444" s="175"/>
      <c r="B444" s="151" t="s">
        <v>299</v>
      </c>
      <c r="C444" s="155">
        <v>566.79999999999995</v>
      </c>
      <c r="D444" s="21">
        <f t="shared" ref="D444:D456" si="46">E444/1.03</f>
        <v>588.81165048543687</v>
      </c>
      <c r="E444" s="27">
        <f t="shared" si="45"/>
        <v>606.476</v>
      </c>
      <c r="F444" s="37" t="s">
        <v>13</v>
      </c>
      <c r="G444" s="28"/>
    </row>
    <row r="445" spans="1:7" ht="113.45" customHeight="1" x14ac:dyDescent="0.2">
      <c r="A445" s="158"/>
      <c r="B445" s="151" t="s">
        <v>300</v>
      </c>
      <c r="C445" s="155">
        <v>619.20000000000005</v>
      </c>
      <c r="D445" s="21">
        <f t="shared" si="46"/>
        <v>643.2466019417476</v>
      </c>
      <c r="E445" s="27">
        <f t="shared" si="45"/>
        <v>662.5440000000001</v>
      </c>
      <c r="F445" s="37" t="s">
        <v>13</v>
      </c>
      <c r="G445" s="28"/>
    </row>
    <row r="446" spans="1:7" ht="102" customHeight="1" x14ac:dyDescent="0.2">
      <c r="A446" s="158"/>
      <c r="B446" s="151" t="s">
        <v>745</v>
      </c>
      <c r="C446" s="321">
        <v>449</v>
      </c>
      <c r="D446" s="325">
        <f t="shared" si="46"/>
        <v>466.43689320388347</v>
      </c>
      <c r="E446" s="27">
        <f t="shared" si="45"/>
        <v>480.43</v>
      </c>
      <c r="F446" s="37" t="s">
        <v>13</v>
      </c>
      <c r="G446" s="28"/>
    </row>
    <row r="447" spans="1:7" ht="111" customHeight="1" x14ac:dyDescent="0.2">
      <c r="A447"/>
      <c r="B447" s="151" t="s">
        <v>742</v>
      </c>
      <c r="C447" s="155">
        <v>418.8</v>
      </c>
      <c r="D447" s="21">
        <f t="shared" si="46"/>
        <v>435.06407766990293</v>
      </c>
      <c r="E447" s="27">
        <f t="shared" si="45"/>
        <v>448.11600000000004</v>
      </c>
      <c r="F447" s="78" t="s">
        <v>13</v>
      </c>
      <c r="G447" s="28"/>
    </row>
    <row r="448" spans="1:7" ht="104.45" customHeight="1" x14ac:dyDescent="0.2">
      <c r="A448" s="158"/>
      <c r="B448" s="151" t="s">
        <v>302</v>
      </c>
      <c r="C448" s="155">
        <v>587.41999999999996</v>
      </c>
      <c r="D448" s="21">
        <f t="shared" si="46"/>
        <v>610.23242718446602</v>
      </c>
      <c r="E448" s="27">
        <f t="shared" si="45"/>
        <v>628.5394</v>
      </c>
      <c r="F448" s="37" t="s">
        <v>13</v>
      </c>
      <c r="G448" s="28"/>
    </row>
    <row r="449" spans="1:7" ht="115.9" customHeight="1" x14ac:dyDescent="0.2">
      <c r="A449" s="150"/>
      <c r="B449" s="179" t="s">
        <v>556</v>
      </c>
      <c r="C449" s="178">
        <v>332.4</v>
      </c>
      <c r="D449" s="32">
        <f t="shared" si="46"/>
        <v>345.30873786407767</v>
      </c>
      <c r="E449" s="33">
        <f t="shared" si="45"/>
        <v>355.66800000000001</v>
      </c>
      <c r="F449" s="78" t="s">
        <v>13</v>
      </c>
      <c r="G449" s="28"/>
    </row>
    <row r="450" spans="1:7" ht="115.9" customHeight="1" x14ac:dyDescent="0.2">
      <c r="A450"/>
      <c r="B450" s="181" t="s">
        <v>639</v>
      </c>
      <c r="C450" s="178">
        <v>329</v>
      </c>
      <c r="D450" s="32">
        <f t="shared" si="46"/>
        <v>341.77669902912623</v>
      </c>
      <c r="E450" s="33">
        <f t="shared" si="45"/>
        <v>352.03000000000003</v>
      </c>
      <c r="F450" s="271" t="s">
        <v>13</v>
      </c>
      <c r="G450" s="28"/>
    </row>
    <row r="451" spans="1:7" ht="117" customHeight="1" x14ac:dyDescent="0.2">
      <c r="A451" s="158"/>
      <c r="B451" s="179" t="s">
        <v>303</v>
      </c>
      <c r="C451" s="178">
        <v>417.6</v>
      </c>
      <c r="D451" s="32">
        <f t="shared" si="46"/>
        <v>433.81747572815539</v>
      </c>
      <c r="E451" s="33">
        <f t="shared" si="45"/>
        <v>446.83200000000005</v>
      </c>
      <c r="F451" s="78" t="s">
        <v>13</v>
      </c>
      <c r="G451" s="28"/>
    </row>
    <row r="452" spans="1:7" ht="129" customHeight="1" x14ac:dyDescent="0.2">
      <c r="A452"/>
      <c r="B452" s="179" t="s">
        <v>779</v>
      </c>
      <c r="C452" s="180">
        <v>1054</v>
      </c>
      <c r="D452" s="86">
        <f t="shared" si="46"/>
        <v>1094.9320388349513</v>
      </c>
      <c r="E452" s="94">
        <f t="shared" si="45"/>
        <v>1127.78</v>
      </c>
      <c r="F452" s="87" t="s">
        <v>13</v>
      </c>
      <c r="G452" s="28"/>
    </row>
    <row r="453" spans="1:7" ht="93.75" customHeight="1" x14ac:dyDescent="0.2">
      <c r="A453" s="158"/>
      <c r="B453" s="181" t="s">
        <v>557</v>
      </c>
      <c r="C453" s="180">
        <v>1221.5999999999999</v>
      </c>
      <c r="D453" s="86">
        <f t="shared" si="46"/>
        <v>1269.0407766990293</v>
      </c>
      <c r="E453" s="94">
        <f t="shared" si="45"/>
        <v>1307.1120000000001</v>
      </c>
      <c r="F453" s="87" t="s">
        <v>13</v>
      </c>
      <c r="G453" s="28"/>
    </row>
    <row r="454" spans="1:7" ht="132" customHeight="1" x14ac:dyDescent="0.2">
      <c r="A454" s="158"/>
      <c r="B454" s="181" t="s">
        <v>769</v>
      </c>
      <c r="C454" s="180">
        <v>1180</v>
      </c>
      <c r="D454" s="86">
        <f t="shared" si="46"/>
        <v>1225.8252427184468</v>
      </c>
      <c r="E454" s="94">
        <f t="shared" si="45"/>
        <v>1262.6000000000001</v>
      </c>
      <c r="F454" s="87" t="s">
        <v>13</v>
      </c>
      <c r="G454" s="28"/>
    </row>
    <row r="455" spans="1:7" ht="142.5" customHeight="1" x14ac:dyDescent="0.2">
      <c r="A455"/>
      <c r="B455" s="181" t="s">
        <v>768</v>
      </c>
      <c r="C455" s="180">
        <v>3233</v>
      </c>
      <c r="D455" s="86">
        <f t="shared" si="46"/>
        <v>3358.5533980582527</v>
      </c>
      <c r="E455" s="94">
        <f t="shared" si="45"/>
        <v>3459.3100000000004</v>
      </c>
      <c r="F455" s="87" t="s">
        <v>13</v>
      </c>
      <c r="G455" s="28"/>
    </row>
    <row r="456" spans="1:7" ht="90" customHeight="1" x14ac:dyDescent="0.2">
      <c r="A456" s="150"/>
      <c r="B456" s="179" t="s">
        <v>304</v>
      </c>
      <c r="C456" s="178">
        <v>1383.8</v>
      </c>
      <c r="D456" s="32">
        <f t="shared" si="46"/>
        <v>1437.5398058252426</v>
      </c>
      <c r="E456" s="33">
        <f t="shared" si="45"/>
        <v>1480.6659999999999</v>
      </c>
      <c r="F456" s="78" t="s">
        <v>13</v>
      </c>
      <c r="G456" s="28"/>
    </row>
    <row r="457" spans="1:7" ht="47.25" customHeight="1" x14ac:dyDescent="0.2">
      <c r="A457" s="16"/>
      <c r="B457" s="95" t="s">
        <v>5</v>
      </c>
      <c r="C457" s="18" t="s">
        <v>317</v>
      </c>
      <c r="D457" s="18" t="s">
        <v>7</v>
      </c>
      <c r="E457" s="18" t="s">
        <v>8</v>
      </c>
      <c r="F457" s="19" t="s">
        <v>9</v>
      </c>
      <c r="G457" s="28"/>
    </row>
    <row r="458" spans="1:7" ht="52.5" customHeight="1" x14ac:dyDescent="0.2">
      <c r="A458" s="16"/>
      <c r="B458" s="434" t="s">
        <v>306</v>
      </c>
      <c r="C458" s="435"/>
      <c r="D458" s="435"/>
      <c r="E458" s="435"/>
      <c r="F458" s="435"/>
      <c r="G458" s="28"/>
    </row>
    <row r="459" spans="1:7" ht="76.5" customHeight="1" x14ac:dyDescent="0.2">
      <c r="A459" s="402"/>
      <c r="B459" s="436" t="s">
        <v>307</v>
      </c>
      <c r="C459" s="438">
        <v>782.5</v>
      </c>
      <c r="D459" s="438">
        <f>C459*1.03</f>
        <v>805.97500000000002</v>
      </c>
      <c r="E459" s="438">
        <f>C459*1.07</f>
        <v>837.27500000000009</v>
      </c>
      <c r="F459" s="439" t="s">
        <v>13</v>
      </c>
      <c r="G459" s="28"/>
    </row>
    <row r="460" spans="1:7" ht="13.5" customHeight="1" x14ac:dyDescent="0.2">
      <c r="A460" s="401"/>
      <c r="B460" s="437"/>
      <c r="C460" s="438"/>
      <c r="D460" s="438"/>
      <c r="E460" s="438"/>
      <c r="F460" s="439"/>
      <c r="G460" s="28"/>
    </row>
    <row r="461" spans="1:7" ht="93.6" customHeight="1" x14ac:dyDescent="0.2">
      <c r="A461" s="158"/>
      <c r="B461" s="146" t="s">
        <v>563</v>
      </c>
      <c r="C461" s="172">
        <v>0</v>
      </c>
      <c r="D461" s="41">
        <f>C461*1.03</f>
        <v>0</v>
      </c>
      <c r="E461" s="41">
        <f>C461*1.07</f>
        <v>0</v>
      </c>
      <c r="F461" s="47" t="s">
        <v>13</v>
      </c>
      <c r="G461" s="28"/>
    </row>
    <row r="462" spans="1:7" ht="99" customHeight="1" x14ac:dyDescent="0.2">
      <c r="A462" s="158"/>
      <c r="B462" s="151" t="s">
        <v>308</v>
      </c>
      <c r="C462" s="256">
        <v>817.8</v>
      </c>
      <c r="D462" s="257">
        <f>C462*1.03</f>
        <v>842.33399999999995</v>
      </c>
      <c r="E462" s="258">
        <f>C462*1.07</f>
        <v>875.04600000000005</v>
      </c>
      <c r="F462" s="29" t="s">
        <v>13</v>
      </c>
      <c r="G462" s="28"/>
    </row>
    <row r="463" spans="1:7" ht="58.5" customHeight="1" x14ac:dyDescent="0.2">
      <c r="A463" s="402"/>
      <c r="B463" s="113" t="s">
        <v>751</v>
      </c>
      <c r="C463" s="21">
        <v>1272</v>
      </c>
      <c r="D463" s="21">
        <f t="shared" ref="D463:D478" si="47">E463/1.03</f>
        <v>1296.6990291262136</v>
      </c>
      <c r="E463" s="27">
        <f t="shared" ref="E463:E478" si="48">C463*1.05</f>
        <v>1335.6000000000001</v>
      </c>
      <c r="F463" s="37" t="s">
        <v>13</v>
      </c>
      <c r="G463" s="28"/>
    </row>
    <row r="464" spans="1:7" ht="58.5" customHeight="1" x14ac:dyDescent="0.2">
      <c r="A464" s="401"/>
      <c r="B464" s="98" t="s">
        <v>752</v>
      </c>
      <c r="C464" s="21">
        <v>1518</v>
      </c>
      <c r="D464" s="21">
        <f t="shared" si="47"/>
        <v>1547.4757281553398</v>
      </c>
      <c r="E464" s="27">
        <f t="shared" si="48"/>
        <v>1593.9</v>
      </c>
      <c r="F464" s="37" t="s">
        <v>13</v>
      </c>
      <c r="G464" s="28"/>
    </row>
    <row r="465" spans="1:7" ht="115.9" customHeight="1" x14ac:dyDescent="0.2">
      <c r="A465" s="150"/>
      <c r="B465" s="151" t="s">
        <v>309</v>
      </c>
      <c r="C465" s="155">
        <v>1452</v>
      </c>
      <c r="D465" s="21">
        <f t="shared" si="47"/>
        <v>1480.1941747572816</v>
      </c>
      <c r="E465" s="27">
        <f t="shared" si="48"/>
        <v>1524.6000000000001</v>
      </c>
      <c r="F465" s="37" t="s">
        <v>13</v>
      </c>
      <c r="G465" s="28"/>
    </row>
    <row r="466" spans="1:7" ht="100.5" customHeight="1" x14ac:dyDescent="0.2">
      <c r="A466" s="150"/>
      <c r="B466" s="164" t="s">
        <v>310</v>
      </c>
      <c r="C466" s="155">
        <v>826.6</v>
      </c>
      <c r="D466" s="21">
        <f t="shared" si="47"/>
        <v>842.65048543689329</v>
      </c>
      <c r="E466" s="27">
        <f t="shared" si="48"/>
        <v>867.93000000000006</v>
      </c>
      <c r="F466" s="37" t="s">
        <v>13</v>
      </c>
    </row>
    <row r="467" spans="1:7" ht="99" customHeight="1" x14ac:dyDescent="0.2">
      <c r="A467" s="174"/>
      <c r="B467" s="166" t="s">
        <v>515</v>
      </c>
      <c r="C467" s="155">
        <v>1110</v>
      </c>
      <c r="D467" s="21">
        <f t="shared" si="47"/>
        <v>1131.5533980582525</v>
      </c>
      <c r="E467" s="27">
        <f t="shared" si="48"/>
        <v>1165.5</v>
      </c>
      <c r="F467" s="37" t="s">
        <v>13</v>
      </c>
    </row>
    <row r="468" spans="1:7" ht="106.9" customHeight="1" x14ac:dyDescent="0.2">
      <c r="A468" s="150"/>
      <c r="B468" s="173" t="s">
        <v>311</v>
      </c>
      <c r="C468" s="21">
        <v>836.4</v>
      </c>
      <c r="D468" s="21">
        <f t="shared" si="47"/>
        <v>852.64077669902917</v>
      </c>
      <c r="E468" s="27">
        <f t="shared" si="48"/>
        <v>878.22</v>
      </c>
      <c r="F468" s="37" t="s">
        <v>13</v>
      </c>
    </row>
    <row r="469" spans="1:7" ht="120.6" customHeight="1" x14ac:dyDescent="0.2">
      <c r="A469" s="150"/>
      <c r="B469" s="151" t="s">
        <v>312</v>
      </c>
      <c r="C469" s="155">
        <v>1046.4000000000001</v>
      </c>
      <c r="D469" s="21">
        <f t="shared" si="47"/>
        <v>1066.7184466019419</v>
      </c>
      <c r="E469" s="27">
        <f t="shared" si="48"/>
        <v>1098.7200000000003</v>
      </c>
      <c r="F469" s="37" t="s">
        <v>13</v>
      </c>
    </row>
    <row r="470" spans="1:7" ht="111.6" customHeight="1" x14ac:dyDescent="0.2">
      <c r="A470" s="152"/>
      <c r="B470" s="151" t="s">
        <v>313</v>
      </c>
      <c r="C470" s="155">
        <v>806.25</v>
      </c>
      <c r="D470" s="21">
        <f t="shared" si="47"/>
        <v>821.90533980582518</v>
      </c>
      <c r="E470" s="27">
        <f t="shared" si="48"/>
        <v>846.5625</v>
      </c>
      <c r="F470" s="37" t="s">
        <v>13</v>
      </c>
    </row>
    <row r="471" spans="1:7" ht="111" customHeight="1" x14ac:dyDescent="0.2">
      <c r="A471" s="152"/>
      <c r="B471" s="151" t="s">
        <v>314</v>
      </c>
      <c r="C471" s="264">
        <v>810.7</v>
      </c>
      <c r="D471" s="21">
        <f t="shared" si="47"/>
        <v>826.44174757281564</v>
      </c>
      <c r="E471" s="27">
        <f t="shared" si="48"/>
        <v>851.23500000000013</v>
      </c>
      <c r="F471" s="37" t="s">
        <v>13</v>
      </c>
    </row>
    <row r="472" spans="1:7" ht="88.9" customHeight="1" x14ac:dyDescent="0.2">
      <c r="A472" s="152"/>
      <c r="B472" s="151" t="s">
        <v>315</v>
      </c>
      <c r="C472" s="264">
        <v>1313</v>
      </c>
      <c r="D472" s="21">
        <f t="shared" si="47"/>
        <v>1338.495145631068</v>
      </c>
      <c r="E472" s="27">
        <f t="shared" si="48"/>
        <v>1378.65</v>
      </c>
      <c r="F472" s="37" t="s">
        <v>13</v>
      </c>
    </row>
    <row r="473" spans="1:7" ht="92.45" customHeight="1" x14ac:dyDescent="0.2">
      <c r="A473" s="158"/>
      <c r="B473" s="151" t="s">
        <v>516</v>
      </c>
      <c r="C473" s="264">
        <v>761.1</v>
      </c>
      <c r="D473" s="21">
        <f t="shared" si="47"/>
        <v>775.87864077669906</v>
      </c>
      <c r="E473" s="27">
        <f t="shared" si="48"/>
        <v>799.15500000000009</v>
      </c>
      <c r="F473" s="37" t="s">
        <v>13</v>
      </c>
    </row>
    <row r="474" spans="1:7" ht="120" customHeight="1" x14ac:dyDescent="0.2">
      <c r="A474" s="152"/>
      <c r="B474" s="151" t="s">
        <v>554</v>
      </c>
      <c r="C474" s="264">
        <v>1237.2</v>
      </c>
      <c r="D474" s="21">
        <f t="shared" si="47"/>
        <v>1261.2233009708739</v>
      </c>
      <c r="E474" s="27">
        <f t="shared" si="48"/>
        <v>1299.0600000000002</v>
      </c>
      <c r="F474" s="37" t="s">
        <v>13</v>
      </c>
    </row>
    <row r="475" spans="1:7" ht="148.5" customHeight="1" x14ac:dyDescent="0.2">
      <c r="A475" s="158"/>
      <c r="B475" s="151" t="s">
        <v>553</v>
      </c>
      <c r="C475" s="264">
        <v>910</v>
      </c>
      <c r="D475" s="21">
        <f t="shared" si="47"/>
        <v>927.6699029126213</v>
      </c>
      <c r="E475" s="27">
        <f t="shared" si="48"/>
        <v>955.5</v>
      </c>
      <c r="F475" s="37" t="s">
        <v>13</v>
      </c>
    </row>
    <row r="476" spans="1:7" ht="148.5" customHeight="1" x14ac:dyDescent="0.2">
      <c r="A476" s="158"/>
      <c r="B476" s="177" t="s">
        <v>653</v>
      </c>
      <c r="C476" s="384">
        <v>1968</v>
      </c>
      <c r="D476" s="385">
        <f t="shared" si="47"/>
        <v>2006.2135922330096</v>
      </c>
      <c r="E476" s="27">
        <f t="shared" si="48"/>
        <v>2066.4</v>
      </c>
      <c r="F476" s="387" t="s">
        <v>13</v>
      </c>
    </row>
    <row r="477" spans="1:7" ht="130.9" customHeight="1" x14ac:dyDescent="0.2">
      <c r="A477" s="158"/>
      <c r="B477" s="146" t="s">
        <v>552</v>
      </c>
      <c r="C477" s="384">
        <v>1542</v>
      </c>
      <c r="D477" s="385">
        <f t="shared" si="47"/>
        <v>1571.9417475728155</v>
      </c>
      <c r="E477" s="27">
        <f t="shared" si="48"/>
        <v>1619.1000000000001</v>
      </c>
      <c r="F477" s="387" t="s">
        <v>13</v>
      </c>
    </row>
    <row r="478" spans="1:7" ht="109.5" customHeight="1" x14ac:dyDescent="0.2">
      <c r="A478" s="158"/>
      <c r="B478" s="151" t="s">
        <v>316</v>
      </c>
      <c r="C478" s="384">
        <v>852</v>
      </c>
      <c r="D478" s="385">
        <f t="shared" si="47"/>
        <v>868.54368932038835</v>
      </c>
      <c r="E478" s="27">
        <f t="shared" si="48"/>
        <v>894.6</v>
      </c>
      <c r="F478" s="387" t="s">
        <v>13</v>
      </c>
    </row>
    <row r="479" spans="1:7" ht="36.75" customHeight="1" x14ac:dyDescent="0.2">
      <c r="A479" s="16"/>
      <c r="B479" s="405" t="s">
        <v>318</v>
      </c>
      <c r="C479" s="405"/>
      <c r="D479" s="405"/>
      <c r="E479" s="405"/>
      <c r="F479" s="405"/>
    </row>
    <row r="480" spans="1:7" ht="112.5" customHeight="1" x14ac:dyDescent="0.2">
      <c r="A480" s="145"/>
      <c r="B480" s="146" t="s">
        <v>544</v>
      </c>
      <c r="C480" s="147">
        <v>104.4</v>
      </c>
      <c r="D480" s="148">
        <f>C480*1.03</f>
        <v>107.53200000000001</v>
      </c>
      <c r="E480" s="148">
        <f>D480*1.02</f>
        <v>109.68264000000001</v>
      </c>
      <c r="F480" s="149" t="s">
        <v>545</v>
      </c>
    </row>
    <row r="481" spans="1:8" ht="112.5" customHeight="1" x14ac:dyDescent="0.2">
      <c r="A481" s="158"/>
      <c r="B481" s="146" t="s">
        <v>551</v>
      </c>
      <c r="C481" s="147">
        <v>229.52</v>
      </c>
      <c r="D481" s="148">
        <f>C481*1.03</f>
        <v>236.40560000000002</v>
      </c>
      <c r="E481" s="148">
        <f>D481*1.02</f>
        <v>241.13371200000003</v>
      </c>
      <c r="F481" s="149" t="s">
        <v>534</v>
      </c>
    </row>
    <row r="482" spans="1:8" ht="139.5" customHeight="1" x14ac:dyDescent="0.2">
      <c r="A482" s="150"/>
      <c r="B482" s="151" t="s">
        <v>541</v>
      </c>
      <c r="C482" s="147">
        <v>188</v>
      </c>
      <c r="D482" s="147">
        <f t="shared" ref="D482:D489" si="49">E482/1.03</f>
        <v>195.30097087378644</v>
      </c>
      <c r="E482" s="388">
        <f t="shared" ref="E482:E538" si="50">C482*1.07</f>
        <v>201.16000000000003</v>
      </c>
      <c r="F482" s="149" t="s">
        <v>534</v>
      </c>
      <c r="G482" s="101"/>
      <c r="H482" s="69"/>
    </row>
    <row r="483" spans="1:8" ht="47.25" customHeight="1" x14ac:dyDescent="0.2">
      <c r="A483" s="16"/>
      <c r="B483" s="168" t="s">
        <v>5</v>
      </c>
      <c r="C483" s="18" t="s">
        <v>354</v>
      </c>
      <c r="D483" s="18" t="s">
        <v>7</v>
      </c>
      <c r="E483" s="18" t="s">
        <v>8</v>
      </c>
      <c r="F483" s="19" t="s">
        <v>9</v>
      </c>
    </row>
    <row r="484" spans="1:8" ht="49.5" customHeight="1" x14ac:dyDescent="0.2">
      <c r="A484" s="402"/>
      <c r="B484" s="151" t="s">
        <v>645</v>
      </c>
      <c r="C484" s="147">
        <v>104.7</v>
      </c>
      <c r="D484" s="147">
        <f t="shared" si="49"/>
        <v>108.76601941747573</v>
      </c>
      <c r="E484" s="388">
        <f t="shared" si="50"/>
        <v>112.02900000000001</v>
      </c>
      <c r="F484" s="149" t="s">
        <v>534</v>
      </c>
      <c r="G484" s="101"/>
      <c r="H484" s="69"/>
    </row>
    <row r="485" spans="1:8" ht="53.25" customHeight="1" x14ac:dyDescent="0.2">
      <c r="A485" s="403"/>
      <c r="B485" s="151" t="s">
        <v>543</v>
      </c>
      <c r="C485" s="147">
        <v>168.4</v>
      </c>
      <c r="D485" s="147">
        <f t="shared" si="49"/>
        <v>174.93980582524273</v>
      </c>
      <c r="E485" s="388">
        <f t="shared" si="50"/>
        <v>180.18800000000002</v>
      </c>
      <c r="F485" s="149" t="s">
        <v>534</v>
      </c>
      <c r="G485" s="101"/>
      <c r="H485" s="69"/>
    </row>
    <row r="486" spans="1:8" ht="53.25" customHeight="1" x14ac:dyDescent="0.2">
      <c r="A486" s="403"/>
      <c r="B486" s="151" t="s">
        <v>560</v>
      </c>
      <c r="C486" s="147">
        <v>245</v>
      </c>
      <c r="D486" s="147">
        <f t="shared" ref="D486" si="51">E486/1.03</f>
        <v>254.51456310679615</v>
      </c>
      <c r="E486" s="388">
        <f t="shared" ref="E486" si="52">C486*1.07</f>
        <v>262.15000000000003</v>
      </c>
      <c r="F486" s="149" t="s">
        <v>534</v>
      </c>
      <c r="G486" s="101"/>
      <c r="H486" s="69"/>
    </row>
    <row r="487" spans="1:8" ht="59.25" customHeight="1" x14ac:dyDescent="0.2">
      <c r="A487" s="401"/>
      <c r="B487" s="151" t="s">
        <v>793</v>
      </c>
      <c r="C487" s="147">
        <v>365</v>
      </c>
      <c r="D487" s="147">
        <f t="shared" si="49"/>
        <v>379.17475728155341</v>
      </c>
      <c r="E487" s="388">
        <f t="shared" si="50"/>
        <v>390.55</v>
      </c>
      <c r="F487" s="149" t="s">
        <v>534</v>
      </c>
      <c r="G487" s="101"/>
      <c r="H487" s="69"/>
    </row>
    <row r="488" spans="1:8" ht="133.5" customHeight="1" x14ac:dyDescent="0.2">
      <c r="A488" s="152"/>
      <c r="B488" s="151" t="s">
        <v>542</v>
      </c>
      <c r="C488" s="147">
        <v>181.3</v>
      </c>
      <c r="D488" s="147">
        <f t="shared" si="49"/>
        <v>188.34077669902913</v>
      </c>
      <c r="E488" s="388">
        <f t="shared" si="50"/>
        <v>193.99100000000001</v>
      </c>
      <c r="F488" s="149">
        <v>6</v>
      </c>
      <c r="G488" s="101"/>
      <c r="H488" s="69"/>
    </row>
    <row r="489" spans="1:8" ht="127.5" customHeight="1" x14ac:dyDescent="0.2">
      <c r="A489" s="152"/>
      <c r="B489" s="151" t="s">
        <v>319</v>
      </c>
      <c r="C489" s="147">
        <v>126.7</v>
      </c>
      <c r="D489" s="147">
        <f t="shared" si="49"/>
        <v>131.62038834951457</v>
      </c>
      <c r="E489" s="388">
        <f t="shared" si="50"/>
        <v>135.56900000000002</v>
      </c>
      <c r="F489" s="149">
        <v>6</v>
      </c>
      <c r="G489" s="101"/>
      <c r="H489" s="69"/>
    </row>
    <row r="490" spans="1:8" ht="121.5" customHeight="1" x14ac:dyDescent="0.2">
      <c r="A490" s="158"/>
      <c r="B490" s="20" t="s">
        <v>499</v>
      </c>
      <c r="C490" s="64">
        <v>142.5</v>
      </c>
      <c r="D490" s="64">
        <f>C490*1.03</f>
        <v>146.77500000000001</v>
      </c>
      <c r="E490" s="64">
        <f t="shared" si="50"/>
        <v>152.47500000000002</v>
      </c>
      <c r="F490" s="387">
        <v>6</v>
      </c>
      <c r="G490" s="101"/>
      <c r="H490" s="69"/>
    </row>
    <row r="491" spans="1:8" ht="115.5" customHeight="1" x14ac:dyDescent="0.2">
      <c r="A491" s="158"/>
      <c r="B491" s="98" t="s">
        <v>320</v>
      </c>
      <c r="C491" s="64">
        <v>150</v>
      </c>
      <c r="D491" s="64">
        <f>C491*1.03</f>
        <v>154.5</v>
      </c>
      <c r="E491" s="27">
        <f t="shared" si="50"/>
        <v>160.5</v>
      </c>
      <c r="F491" s="47">
        <v>6</v>
      </c>
      <c r="G491" s="101"/>
      <c r="H491" s="69"/>
    </row>
    <row r="492" spans="1:8" ht="104.25" customHeight="1" x14ac:dyDescent="0.2">
      <c r="A492" s="16"/>
      <c r="B492" s="151" t="s">
        <v>321</v>
      </c>
      <c r="C492" s="159">
        <v>176.8</v>
      </c>
      <c r="D492" s="385">
        <f t="shared" ref="D492:D538" si="53">E492/1.03</f>
        <v>183.66601941747575</v>
      </c>
      <c r="E492" s="27">
        <f t="shared" si="50"/>
        <v>189.17600000000002</v>
      </c>
      <c r="F492" s="47">
        <v>6</v>
      </c>
      <c r="G492" s="101"/>
      <c r="H492" s="69"/>
    </row>
    <row r="493" spans="1:8" ht="124.5" customHeight="1" x14ac:dyDescent="0.2">
      <c r="A493" s="150"/>
      <c r="B493" s="113" t="s">
        <v>322</v>
      </c>
      <c r="C493" s="64">
        <v>197.5</v>
      </c>
      <c r="D493" s="385">
        <f t="shared" si="53"/>
        <v>205.16990291262138</v>
      </c>
      <c r="E493" s="27">
        <f t="shared" si="50"/>
        <v>211.32500000000002</v>
      </c>
      <c r="F493" s="47">
        <v>6</v>
      </c>
      <c r="G493" s="101"/>
      <c r="H493" s="69"/>
    </row>
    <row r="494" spans="1:8" ht="119.25" customHeight="1" x14ac:dyDescent="0.2">
      <c r="A494" s="150"/>
      <c r="B494" s="20" t="s">
        <v>498</v>
      </c>
      <c r="C494" s="385">
        <v>241.9</v>
      </c>
      <c r="D494" s="385">
        <f t="shared" si="53"/>
        <v>251.29417475728158</v>
      </c>
      <c r="E494" s="27">
        <f t="shared" si="50"/>
        <v>258.83300000000003</v>
      </c>
      <c r="F494" s="387">
        <v>6</v>
      </c>
      <c r="G494" s="101"/>
      <c r="H494" s="69"/>
    </row>
    <row r="495" spans="1:8" ht="125.25" customHeight="1" x14ac:dyDescent="0.2">
      <c r="A495" s="158"/>
      <c r="B495" s="46" t="s">
        <v>323</v>
      </c>
      <c r="C495" s="386">
        <v>221.2</v>
      </c>
      <c r="D495" s="385">
        <f t="shared" si="53"/>
        <v>229.79029126213592</v>
      </c>
      <c r="E495" s="27">
        <f t="shared" si="50"/>
        <v>236.684</v>
      </c>
      <c r="F495" s="387">
        <v>6</v>
      </c>
      <c r="G495" s="101"/>
      <c r="H495" s="69"/>
    </row>
    <row r="496" spans="1:8" ht="132" customHeight="1" x14ac:dyDescent="0.2">
      <c r="A496" s="160"/>
      <c r="B496" s="98" t="s">
        <v>324</v>
      </c>
      <c r="C496" s="385">
        <v>292.5</v>
      </c>
      <c r="D496" s="385">
        <f t="shared" si="53"/>
        <v>303.85922330097088</v>
      </c>
      <c r="E496" s="27">
        <f t="shared" si="50"/>
        <v>312.97500000000002</v>
      </c>
      <c r="F496" s="387">
        <v>6</v>
      </c>
      <c r="G496" s="101"/>
      <c r="H496" s="69"/>
    </row>
    <row r="497" spans="1:8" ht="39" customHeight="1" x14ac:dyDescent="0.2">
      <c r="A497" s="402"/>
      <c r="B497" s="161" t="s">
        <v>325</v>
      </c>
      <c r="C497" s="384">
        <v>187.5</v>
      </c>
      <c r="D497" s="385">
        <f t="shared" si="53"/>
        <v>194.78155339805824</v>
      </c>
      <c r="E497" s="27">
        <f t="shared" si="50"/>
        <v>200.625</v>
      </c>
      <c r="F497" s="387">
        <v>6</v>
      </c>
    </row>
    <row r="498" spans="1:8" ht="39" customHeight="1" x14ac:dyDescent="0.2">
      <c r="A498" s="403"/>
      <c r="B498" s="162" t="s">
        <v>326</v>
      </c>
      <c r="C498" s="384">
        <v>271.2</v>
      </c>
      <c r="D498" s="385">
        <f t="shared" si="53"/>
        <v>281.73203883495148</v>
      </c>
      <c r="E498" s="27">
        <f t="shared" si="50"/>
        <v>290.18400000000003</v>
      </c>
      <c r="F498" s="387">
        <v>6</v>
      </c>
    </row>
    <row r="499" spans="1:8" ht="39" customHeight="1" x14ac:dyDescent="0.2">
      <c r="A499" s="403"/>
      <c r="B499" s="162" t="s">
        <v>327</v>
      </c>
      <c r="C499" s="384">
        <v>376.6</v>
      </c>
      <c r="D499" s="385">
        <f t="shared" si="53"/>
        <v>391.22524271844662</v>
      </c>
      <c r="E499" s="27">
        <f t="shared" si="50"/>
        <v>402.96200000000005</v>
      </c>
      <c r="F499" s="387">
        <v>6</v>
      </c>
    </row>
    <row r="500" spans="1:8" ht="42.6" customHeight="1" x14ac:dyDescent="0.2">
      <c r="A500" s="401"/>
      <c r="B500" s="163" t="s">
        <v>328</v>
      </c>
      <c r="C500" s="384">
        <v>487.2</v>
      </c>
      <c r="D500" s="385">
        <f t="shared" si="53"/>
        <v>506.12038834951454</v>
      </c>
      <c r="E500" s="27">
        <f t="shared" si="50"/>
        <v>521.30399999999997</v>
      </c>
      <c r="F500" s="387">
        <v>6</v>
      </c>
    </row>
    <row r="501" spans="1:8" ht="42" customHeight="1" x14ac:dyDescent="0.2">
      <c r="A501" s="402"/>
      <c r="B501" s="164" t="s">
        <v>329</v>
      </c>
      <c r="C501" s="384">
        <v>81.7</v>
      </c>
      <c r="D501" s="385">
        <f t="shared" si="53"/>
        <v>84.872815533980585</v>
      </c>
      <c r="E501" s="27">
        <f t="shared" si="50"/>
        <v>87.419000000000011</v>
      </c>
      <c r="F501" s="387">
        <v>6</v>
      </c>
    </row>
    <row r="502" spans="1:8" ht="42" customHeight="1" x14ac:dyDescent="0.2">
      <c r="A502" s="403"/>
      <c r="B502" s="165" t="s">
        <v>330</v>
      </c>
      <c r="C502" s="384">
        <v>123.8</v>
      </c>
      <c r="D502" s="385">
        <f t="shared" si="53"/>
        <v>128.60776699029125</v>
      </c>
      <c r="E502" s="27">
        <f t="shared" si="50"/>
        <v>132.46600000000001</v>
      </c>
      <c r="F502" s="387">
        <v>6</v>
      </c>
      <c r="H502" s="1"/>
    </row>
    <row r="503" spans="1:8" ht="42" customHeight="1" x14ac:dyDescent="0.2">
      <c r="A503" s="403"/>
      <c r="B503" s="165" t="s">
        <v>331</v>
      </c>
      <c r="C503" s="384">
        <v>146.80000000000001</v>
      </c>
      <c r="D503" s="385">
        <f t="shared" si="53"/>
        <v>152.50097087378643</v>
      </c>
      <c r="E503" s="27">
        <f t="shared" si="50"/>
        <v>157.07600000000002</v>
      </c>
      <c r="F503" s="387">
        <v>6</v>
      </c>
      <c r="H503" s="1"/>
    </row>
    <row r="504" spans="1:8" ht="42" customHeight="1" x14ac:dyDescent="0.2">
      <c r="A504" s="403"/>
      <c r="B504" s="165" t="s">
        <v>332</v>
      </c>
      <c r="C504" s="384">
        <v>267.8</v>
      </c>
      <c r="D504" s="385">
        <f t="shared" si="53"/>
        <v>278.20000000000005</v>
      </c>
      <c r="E504" s="27">
        <f t="shared" si="50"/>
        <v>286.54600000000005</v>
      </c>
      <c r="F504" s="387">
        <v>6</v>
      </c>
      <c r="H504" s="1"/>
    </row>
    <row r="505" spans="1:8" ht="42" customHeight="1" x14ac:dyDescent="0.2">
      <c r="A505" s="403"/>
      <c r="B505" s="165" t="s">
        <v>333</v>
      </c>
      <c r="C505" s="384">
        <v>411.3</v>
      </c>
      <c r="D505" s="385">
        <f t="shared" si="53"/>
        <v>427.27281553398063</v>
      </c>
      <c r="E505" s="27">
        <f t="shared" si="50"/>
        <v>440.09100000000007</v>
      </c>
      <c r="F505" s="387">
        <v>6</v>
      </c>
      <c r="H505" s="1"/>
    </row>
    <row r="506" spans="1:8" ht="49.5" customHeight="1" x14ac:dyDescent="0.2">
      <c r="A506" s="401"/>
      <c r="B506" s="166" t="s">
        <v>334</v>
      </c>
      <c r="C506" s="384">
        <v>551.29999999999995</v>
      </c>
      <c r="D506" s="385">
        <f t="shared" si="53"/>
        <v>572.70970873786405</v>
      </c>
      <c r="E506" s="27">
        <f t="shared" si="50"/>
        <v>589.89099999999996</v>
      </c>
      <c r="F506" s="387" t="s">
        <v>534</v>
      </c>
      <c r="H506" s="1"/>
    </row>
    <row r="507" spans="1:8" ht="43.5" customHeight="1" x14ac:dyDescent="0.2">
      <c r="A507" s="402"/>
      <c r="B507" s="113" t="s">
        <v>535</v>
      </c>
      <c r="C507" s="385">
        <v>70</v>
      </c>
      <c r="D507" s="385">
        <f t="shared" si="53"/>
        <v>72.71844660194175</v>
      </c>
      <c r="E507" s="27">
        <f t="shared" si="50"/>
        <v>74.900000000000006</v>
      </c>
      <c r="F507" s="387" t="s">
        <v>534</v>
      </c>
      <c r="H507" s="1"/>
    </row>
    <row r="508" spans="1:8" ht="49.5" customHeight="1" x14ac:dyDescent="0.2">
      <c r="A508" s="403"/>
      <c r="B508" s="20" t="s">
        <v>536</v>
      </c>
      <c r="C508" s="385">
        <v>103.2</v>
      </c>
      <c r="D508" s="385">
        <f t="shared" si="53"/>
        <v>107.20776699029126</v>
      </c>
      <c r="E508" s="27">
        <f t="shared" si="50"/>
        <v>110.42400000000001</v>
      </c>
      <c r="F508" s="387">
        <v>6</v>
      </c>
      <c r="H508" s="1"/>
    </row>
    <row r="509" spans="1:8" ht="49.5" customHeight="1" x14ac:dyDescent="0.2">
      <c r="A509" s="403"/>
      <c r="B509" s="20" t="s">
        <v>537</v>
      </c>
      <c r="C509" s="385">
        <v>122.5</v>
      </c>
      <c r="D509" s="385">
        <f t="shared" si="53"/>
        <v>127.25728155339807</v>
      </c>
      <c r="E509" s="27">
        <f t="shared" si="50"/>
        <v>131.07500000000002</v>
      </c>
      <c r="F509" s="387">
        <v>6</v>
      </c>
      <c r="H509" s="1"/>
    </row>
    <row r="510" spans="1:8" ht="43.5" customHeight="1" x14ac:dyDescent="0.2">
      <c r="A510" s="403"/>
      <c r="B510" s="20" t="s">
        <v>538</v>
      </c>
      <c r="C510" s="385">
        <v>206.3</v>
      </c>
      <c r="D510" s="385">
        <f t="shared" si="53"/>
        <v>214.3116504854369</v>
      </c>
      <c r="E510" s="27">
        <f t="shared" si="50"/>
        <v>220.74100000000001</v>
      </c>
      <c r="F510" s="387">
        <v>6</v>
      </c>
      <c r="H510" s="1"/>
    </row>
    <row r="511" spans="1:8" ht="31.5" customHeight="1" x14ac:dyDescent="0.2">
      <c r="A511" s="403"/>
      <c r="B511" s="20" t="s">
        <v>539</v>
      </c>
      <c r="C511" s="385">
        <v>300</v>
      </c>
      <c r="D511" s="385">
        <f t="shared" si="53"/>
        <v>311.65048543689318</v>
      </c>
      <c r="E511" s="27">
        <f t="shared" si="50"/>
        <v>321</v>
      </c>
      <c r="F511" s="387">
        <v>6</v>
      </c>
      <c r="H511" s="1"/>
    </row>
    <row r="512" spans="1:8" ht="49.5" customHeight="1" x14ac:dyDescent="0.2">
      <c r="A512" s="401"/>
      <c r="B512" s="98" t="s">
        <v>540</v>
      </c>
      <c r="C512" s="385">
        <v>395.8</v>
      </c>
      <c r="D512" s="385">
        <f t="shared" si="53"/>
        <v>411.17087378640781</v>
      </c>
      <c r="E512" s="27">
        <f t="shared" si="50"/>
        <v>423.50600000000003</v>
      </c>
      <c r="F512" s="387">
        <v>6</v>
      </c>
      <c r="H512" s="1"/>
    </row>
    <row r="513" spans="1:8" ht="37.5" customHeight="1" x14ac:dyDescent="0.2">
      <c r="A513" s="404"/>
      <c r="B513" s="156" t="s">
        <v>561</v>
      </c>
      <c r="C513" s="384">
        <v>273.8</v>
      </c>
      <c r="D513" s="385">
        <f t="shared" si="53"/>
        <v>284.43300970873787</v>
      </c>
      <c r="E513" s="27">
        <f t="shared" si="50"/>
        <v>292.96600000000001</v>
      </c>
      <c r="F513" s="387" t="s">
        <v>534</v>
      </c>
      <c r="H513" s="1"/>
    </row>
    <row r="514" spans="1:8" ht="43.5" customHeight="1" x14ac:dyDescent="0.2">
      <c r="A514" s="403"/>
      <c r="B514" s="157" t="s">
        <v>562</v>
      </c>
      <c r="C514" s="384">
        <v>348.8</v>
      </c>
      <c r="D514" s="385">
        <f t="shared" si="53"/>
        <v>362.34563106796116</v>
      </c>
      <c r="E514" s="27">
        <f t="shared" si="50"/>
        <v>373.21600000000001</v>
      </c>
      <c r="F514" s="387" t="s">
        <v>534</v>
      </c>
      <c r="H514" s="1"/>
    </row>
    <row r="515" spans="1:8" ht="49.5" customHeight="1" x14ac:dyDescent="0.2">
      <c r="A515" s="401"/>
      <c r="B515" s="157" t="s">
        <v>611</v>
      </c>
      <c r="C515" s="384">
        <v>411.3</v>
      </c>
      <c r="D515" s="385">
        <f t="shared" si="53"/>
        <v>427.27281553398063</v>
      </c>
      <c r="E515" s="27">
        <f t="shared" si="50"/>
        <v>440.09100000000007</v>
      </c>
      <c r="F515" s="387" t="s">
        <v>534</v>
      </c>
      <c r="H515" s="1"/>
    </row>
    <row r="516" spans="1:8" ht="45.6" customHeight="1" x14ac:dyDescent="0.2">
      <c r="A516" s="409"/>
      <c r="B516" s="164" t="s">
        <v>335</v>
      </c>
      <c r="C516" s="384">
        <v>343.8</v>
      </c>
      <c r="D516" s="385">
        <f t="shared" si="53"/>
        <v>357.15145631067963</v>
      </c>
      <c r="E516" s="27">
        <f t="shared" si="50"/>
        <v>367.86600000000004</v>
      </c>
      <c r="F516" s="387" t="s">
        <v>13</v>
      </c>
    </row>
    <row r="517" spans="1:8" ht="34.9" customHeight="1" x14ac:dyDescent="0.2">
      <c r="A517" s="410"/>
      <c r="B517" s="165" t="s">
        <v>336</v>
      </c>
      <c r="C517" s="384">
        <v>374</v>
      </c>
      <c r="D517" s="385">
        <f t="shared" si="53"/>
        <v>388.52427184466018</v>
      </c>
      <c r="E517" s="27">
        <f t="shared" si="50"/>
        <v>400.18</v>
      </c>
      <c r="F517" s="387" t="s">
        <v>13</v>
      </c>
    </row>
    <row r="518" spans="1:8" ht="45.75" customHeight="1" x14ac:dyDescent="0.2">
      <c r="A518" s="410"/>
      <c r="B518" s="166" t="s">
        <v>337</v>
      </c>
      <c r="C518" s="384">
        <v>421.3</v>
      </c>
      <c r="D518" s="385">
        <f t="shared" si="53"/>
        <v>437.66116504854375</v>
      </c>
      <c r="E518" s="27">
        <f t="shared" si="50"/>
        <v>450.79100000000005</v>
      </c>
      <c r="F518" s="387" t="s">
        <v>13</v>
      </c>
    </row>
    <row r="519" spans="1:8" ht="75" customHeight="1" x14ac:dyDescent="0.2">
      <c r="A519" s="158"/>
      <c r="B519" s="151" t="s">
        <v>338</v>
      </c>
      <c r="C519" s="384">
        <v>446.3</v>
      </c>
      <c r="D519" s="385">
        <f t="shared" si="53"/>
        <v>463.63203883495152</v>
      </c>
      <c r="E519" s="27">
        <f t="shared" si="50"/>
        <v>477.54100000000005</v>
      </c>
      <c r="F519" s="387" t="s">
        <v>13</v>
      </c>
    </row>
    <row r="520" spans="1:8" ht="80.25" customHeight="1" x14ac:dyDescent="0.2">
      <c r="A520" s="167"/>
      <c r="B520" s="151" t="s">
        <v>339</v>
      </c>
      <c r="C520" s="384">
        <v>394</v>
      </c>
      <c r="D520" s="385">
        <f t="shared" si="53"/>
        <v>409.30097087378641</v>
      </c>
      <c r="E520" s="27">
        <f t="shared" si="50"/>
        <v>421.58000000000004</v>
      </c>
      <c r="F520" s="387" t="s">
        <v>13</v>
      </c>
    </row>
    <row r="521" spans="1:8" ht="73.150000000000006" customHeight="1" x14ac:dyDescent="0.2">
      <c r="A521" s="150"/>
      <c r="B521" s="151" t="s">
        <v>340</v>
      </c>
      <c r="C521" s="384">
        <v>487.2</v>
      </c>
      <c r="D521" s="385">
        <f t="shared" si="53"/>
        <v>506.12038834951454</v>
      </c>
      <c r="E521" s="27">
        <f t="shared" si="50"/>
        <v>521.30399999999997</v>
      </c>
      <c r="F521" s="387" t="s">
        <v>13</v>
      </c>
    </row>
    <row r="522" spans="1:8" ht="47.25" customHeight="1" x14ac:dyDescent="0.2">
      <c r="A522" s="16"/>
      <c r="B522" s="17" t="s">
        <v>5</v>
      </c>
      <c r="C522" s="18" t="s">
        <v>354</v>
      </c>
      <c r="D522" s="18" t="s">
        <v>7</v>
      </c>
      <c r="E522" s="18" t="s">
        <v>8</v>
      </c>
      <c r="F522" s="19" t="s">
        <v>9</v>
      </c>
      <c r="G522" s="28"/>
    </row>
    <row r="523" spans="1:8" ht="37.9" customHeight="1" x14ac:dyDescent="0.2">
      <c r="A523" s="411"/>
      <c r="B523" s="164" t="s">
        <v>341</v>
      </c>
      <c r="C523" s="384">
        <v>93.6</v>
      </c>
      <c r="D523" s="385">
        <f t="shared" si="53"/>
        <v>97.234951456310682</v>
      </c>
      <c r="E523" s="27">
        <f t="shared" si="50"/>
        <v>100.152</v>
      </c>
      <c r="F523" s="387" t="s">
        <v>13</v>
      </c>
    </row>
    <row r="524" spans="1:8" ht="28.9" customHeight="1" x14ac:dyDescent="0.2">
      <c r="A524" s="403"/>
      <c r="B524" s="165" t="s">
        <v>342</v>
      </c>
      <c r="C524" s="384">
        <v>187.3</v>
      </c>
      <c r="D524" s="385">
        <f t="shared" si="53"/>
        <v>194.57378640776702</v>
      </c>
      <c r="E524" s="27">
        <f t="shared" si="50"/>
        <v>200.41100000000003</v>
      </c>
      <c r="F524" s="387" t="s">
        <v>13</v>
      </c>
    </row>
    <row r="525" spans="1:8" ht="40.15" customHeight="1" x14ac:dyDescent="0.2">
      <c r="A525" s="403"/>
      <c r="B525" s="165" t="s">
        <v>343</v>
      </c>
      <c r="C525" s="384">
        <v>273.8</v>
      </c>
      <c r="D525" s="385">
        <f t="shared" si="53"/>
        <v>284.43300970873787</v>
      </c>
      <c r="E525" s="27">
        <f t="shared" si="50"/>
        <v>292.96600000000001</v>
      </c>
      <c r="F525" s="387" t="s">
        <v>13</v>
      </c>
      <c r="G525" s="28"/>
    </row>
    <row r="526" spans="1:8" ht="36.6" customHeight="1" x14ac:dyDescent="0.2">
      <c r="A526" s="403"/>
      <c r="B526" s="165" t="s">
        <v>344</v>
      </c>
      <c r="C526" s="384">
        <v>375.5</v>
      </c>
      <c r="D526" s="385">
        <f t="shared" si="53"/>
        <v>390.08252427184465</v>
      </c>
      <c r="E526" s="27">
        <f t="shared" si="50"/>
        <v>401.78500000000003</v>
      </c>
      <c r="F526" s="387" t="s">
        <v>13</v>
      </c>
      <c r="G526" s="28"/>
    </row>
    <row r="527" spans="1:8" ht="30" customHeight="1" x14ac:dyDescent="0.2">
      <c r="A527" s="403"/>
      <c r="B527" s="165" t="s">
        <v>345</v>
      </c>
      <c r="C527" s="384">
        <v>97</v>
      </c>
      <c r="D527" s="385">
        <f t="shared" si="53"/>
        <v>100.76699029126213</v>
      </c>
      <c r="E527" s="27">
        <f t="shared" si="50"/>
        <v>103.79</v>
      </c>
      <c r="F527" s="387">
        <v>6</v>
      </c>
      <c r="G527" s="28"/>
    </row>
    <row r="528" spans="1:8" ht="34.5" customHeight="1" x14ac:dyDescent="0.2">
      <c r="A528" s="403"/>
      <c r="B528" s="165" t="s">
        <v>346</v>
      </c>
      <c r="C528" s="384">
        <v>162.30000000000001</v>
      </c>
      <c r="D528" s="385">
        <f t="shared" si="53"/>
        <v>168.60291262135925</v>
      </c>
      <c r="E528" s="27">
        <f t="shared" si="50"/>
        <v>173.66100000000003</v>
      </c>
      <c r="F528" s="387">
        <v>6</v>
      </c>
      <c r="G528" s="28"/>
    </row>
    <row r="529" spans="1:7" ht="36.6" customHeight="1" x14ac:dyDescent="0.2">
      <c r="A529" s="403"/>
      <c r="B529" s="165" t="s">
        <v>347</v>
      </c>
      <c r="C529" s="384">
        <v>232.5</v>
      </c>
      <c r="D529" s="385">
        <f t="shared" si="53"/>
        <v>241.52912621359224</v>
      </c>
      <c r="E529" s="27">
        <f t="shared" si="50"/>
        <v>248.77500000000001</v>
      </c>
      <c r="F529" s="387">
        <v>6</v>
      </c>
      <c r="G529" s="28"/>
    </row>
    <row r="530" spans="1:7" ht="45" customHeight="1" x14ac:dyDescent="0.2">
      <c r="A530" s="401"/>
      <c r="B530" s="166" t="s">
        <v>348</v>
      </c>
      <c r="C530" s="384">
        <v>324.39999999999998</v>
      </c>
      <c r="D530" s="385">
        <f t="shared" si="53"/>
        <v>336.9980582524272</v>
      </c>
      <c r="E530" s="27">
        <f t="shared" si="50"/>
        <v>347.108</v>
      </c>
      <c r="F530" s="387">
        <v>6</v>
      </c>
      <c r="G530" s="28"/>
    </row>
    <row r="531" spans="1:7" ht="45" customHeight="1" x14ac:dyDescent="0.2">
      <c r="A531" s="404"/>
      <c r="B531" s="327" t="s">
        <v>748</v>
      </c>
      <c r="C531" s="384">
        <v>158</v>
      </c>
      <c r="D531" s="385">
        <f t="shared" si="53"/>
        <v>164.13592233009709</v>
      </c>
      <c r="E531" s="27">
        <f t="shared" si="50"/>
        <v>169.06</v>
      </c>
      <c r="F531" s="387">
        <v>6</v>
      </c>
      <c r="G531" s="28"/>
    </row>
    <row r="532" spans="1:7" ht="45" customHeight="1" x14ac:dyDescent="0.2">
      <c r="A532" s="403"/>
      <c r="B532" s="327" t="s">
        <v>749</v>
      </c>
      <c r="C532" s="384">
        <v>218.4</v>
      </c>
      <c r="D532" s="385">
        <f t="shared" ref="D532:D533" si="54">E532/1.03</f>
        <v>226.88155339805826</v>
      </c>
      <c r="E532" s="27">
        <f t="shared" ref="E532:E533" si="55">C532*1.07</f>
        <v>233.68800000000002</v>
      </c>
      <c r="F532" s="387">
        <v>6</v>
      </c>
      <c r="G532" s="28"/>
    </row>
    <row r="533" spans="1:7" ht="45" customHeight="1" x14ac:dyDescent="0.2">
      <c r="A533" s="401"/>
      <c r="B533" s="327" t="s">
        <v>750</v>
      </c>
      <c r="C533" s="384">
        <v>325</v>
      </c>
      <c r="D533" s="385">
        <f t="shared" si="54"/>
        <v>337.62135922330094</v>
      </c>
      <c r="E533" s="27">
        <f t="shared" si="55"/>
        <v>347.75</v>
      </c>
      <c r="F533" s="387">
        <v>6</v>
      </c>
      <c r="G533" s="28"/>
    </row>
    <row r="534" spans="1:7" ht="43.9" customHeight="1" x14ac:dyDescent="0.2">
      <c r="A534" s="432"/>
      <c r="B534" s="164" t="s">
        <v>349</v>
      </c>
      <c r="C534" s="384">
        <v>110.6</v>
      </c>
      <c r="D534" s="385">
        <f t="shared" si="53"/>
        <v>114.89514563106796</v>
      </c>
      <c r="E534" s="27">
        <f t="shared" si="50"/>
        <v>118.342</v>
      </c>
      <c r="F534" s="387" t="s">
        <v>13</v>
      </c>
      <c r="G534" s="28"/>
    </row>
    <row r="535" spans="1:7" ht="39.6" customHeight="1" x14ac:dyDescent="0.2">
      <c r="A535" s="403"/>
      <c r="B535" s="165" t="s">
        <v>350</v>
      </c>
      <c r="C535" s="384">
        <v>139</v>
      </c>
      <c r="D535" s="385">
        <f t="shared" si="53"/>
        <v>144.39805825242721</v>
      </c>
      <c r="E535" s="27">
        <f t="shared" si="50"/>
        <v>148.73000000000002</v>
      </c>
      <c r="F535" s="387" t="s">
        <v>13</v>
      </c>
      <c r="G535" s="28"/>
    </row>
    <row r="536" spans="1:7" ht="46.15" customHeight="1" x14ac:dyDescent="0.2">
      <c r="A536" s="403"/>
      <c r="B536" s="165" t="s">
        <v>351</v>
      </c>
      <c r="C536" s="384">
        <v>189</v>
      </c>
      <c r="D536" s="385">
        <f t="shared" si="53"/>
        <v>196.33980582524273</v>
      </c>
      <c r="E536" s="27">
        <f t="shared" si="50"/>
        <v>202.23000000000002</v>
      </c>
      <c r="F536" s="387" t="s">
        <v>13</v>
      </c>
      <c r="G536" s="28"/>
    </row>
    <row r="537" spans="1:7" ht="51.6" customHeight="1" x14ac:dyDescent="0.2">
      <c r="A537" s="403"/>
      <c r="B537" s="165" t="s">
        <v>352</v>
      </c>
      <c r="C537" s="384">
        <v>234.5</v>
      </c>
      <c r="D537" s="385">
        <f t="shared" si="53"/>
        <v>243.60679611650488</v>
      </c>
      <c r="E537" s="27">
        <f t="shared" si="50"/>
        <v>250.91500000000002</v>
      </c>
      <c r="F537" s="387" t="s">
        <v>13</v>
      </c>
      <c r="G537" s="28"/>
    </row>
    <row r="538" spans="1:7" ht="47.45" customHeight="1" x14ac:dyDescent="0.2">
      <c r="A538" s="401"/>
      <c r="B538" s="166" t="s">
        <v>353</v>
      </c>
      <c r="C538" s="384">
        <v>270</v>
      </c>
      <c r="D538" s="385">
        <f t="shared" si="53"/>
        <v>280.48543689320388</v>
      </c>
      <c r="E538" s="27">
        <f t="shared" si="50"/>
        <v>288.90000000000003</v>
      </c>
      <c r="F538" s="387" t="s">
        <v>13</v>
      </c>
      <c r="G538" s="28"/>
    </row>
    <row r="539" spans="1:7" ht="27.75" customHeight="1" x14ac:dyDescent="0.2">
      <c r="A539" s="16"/>
      <c r="B539" s="406" t="s">
        <v>355</v>
      </c>
      <c r="C539" s="407"/>
      <c r="D539" s="407"/>
      <c r="E539" s="407"/>
      <c r="F539" s="407"/>
      <c r="G539" s="28"/>
    </row>
    <row r="540" spans="1:7" ht="93.6" customHeight="1" x14ac:dyDescent="0.2">
      <c r="A540" s="402"/>
      <c r="B540" s="169" t="s">
        <v>570</v>
      </c>
      <c r="C540" s="155">
        <v>462.5</v>
      </c>
      <c r="D540" s="21">
        <f>C540*1.03</f>
        <v>476.375</v>
      </c>
      <c r="E540" s="27">
        <f>C540*1.07</f>
        <v>494.87500000000006</v>
      </c>
      <c r="F540" s="48" t="s">
        <v>13</v>
      </c>
      <c r="G540" s="28"/>
    </row>
    <row r="541" spans="1:7" ht="54.75" customHeight="1" x14ac:dyDescent="0.2">
      <c r="A541" s="403"/>
      <c r="B541" s="170" t="s">
        <v>569</v>
      </c>
      <c r="C541" s="155">
        <v>481.3</v>
      </c>
      <c r="D541" s="21">
        <f>C541*1.03</f>
        <v>495.73900000000003</v>
      </c>
      <c r="E541" s="27">
        <f>C541*1.07</f>
        <v>514.99099999999999</v>
      </c>
      <c r="F541" s="48" t="s">
        <v>13</v>
      </c>
      <c r="G541" s="28"/>
    </row>
    <row r="542" spans="1:7" ht="67.150000000000006" customHeight="1" x14ac:dyDescent="0.2">
      <c r="A542" s="401"/>
      <c r="B542" s="171" t="s">
        <v>568</v>
      </c>
      <c r="C542" s="155">
        <v>416.2</v>
      </c>
      <c r="D542" s="21">
        <f>C542*1.03</f>
        <v>428.68599999999998</v>
      </c>
      <c r="E542" s="27">
        <f>C542*1.07</f>
        <v>445.334</v>
      </c>
      <c r="F542" s="48" t="s">
        <v>13</v>
      </c>
      <c r="G542" s="28"/>
    </row>
    <row r="543" spans="1:7" ht="127.5" customHeight="1" x14ac:dyDescent="0.2">
      <c r="A543" s="158"/>
      <c r="B543" s="146" t="s">
        <v>646</v>
      </c>
      <c r="C543" s="277">
        <v>502.5</v>
      </c>
      <c r="D543" s="278">
        <f>C543*1.03</f>
        <v>517.57500000000005</v>
      </c>
      <c r="E543" s="27">
        <f>C543*1.07</f>
        <v>537.67500000000007</v>
      </c>
      <c r="F543" s="48" t="s">
        <v>13</v>
      </c>
      <c r="G543" s="28"/>
    </row>
    <row r="544" spans="1:7" ht="57.6" customHeight="1" x14ac:dyDescent="0.2">
      <c r="A544" s="402"/>
      <c r="B544" s="189" t="s">
        <v>356</v>
      </c>
      <c r="C544" s="21">
        <v>711.3</v>
      </c>
      <c r="D544" s="21">
        <f>E544/1.03</f>
        <v>725.11165048543694</v>
      </c>
      <c r="E544" s="27">
        <f>C544*1.05</f>
        <v>746.86500000000001</v>
      </c>
      <c r="F544" s="37" t="s">
        <v>13</v>
      </c>
      <c r="G544" s="28"/>
    </row>
    <row r="545" spans="1:7" ht="58.15" customHeight="1" x14ac:dyDescent="0.2">
      <c r="A545" s="403"/>
      <c r="B545" s="25" t="s">
        <v>357</v>
      </c>
      <c r="C545" s="21">
        <v>819</v>
      </c>
      <c r="D545" s="21">
        <f>E545/1.03</f>
        <v>834.90291262135929</v>
      </c>
      <c r="E545" s="27">
        <f>C545*1.05</f>
        <v>859.95</v>
      </c>
      <c r="F545" s="37" t="s">
        <v>13</v>
      </c>
      <c r="G545" s="28"/>
    </row>
    <row r="546" spans="1:7" ht="55.15" customHeight="1" x14ac:dyDescent="0.2">
      <c r="A546" s="401"/>
      <c r="B546" s="126" t="s">
        <v>358</v>
      </c>
      <c r="C546" s="21">
        <v>685</v>
      </c>
      <c r="D546" s="21">
        <f>E546/1.03</f>
        <v>698.30097087378635</v>
      </c>
      <c r="E546" s="27">
        <f>C546*1.05</f>
        <v>719.25</v>
      </c>
      <c r="F546" s="37" t="s">
        <v>13</v>
      </c>
      <c r="G546" s="28"/>
    </row>
    <row r="547" spans="1:7" ht="75" customHeight="1" x14ac:dyDescent="0.2">
      <c r="A547" s="404"/>
      <c r="B547" s="276" t="s">
        <v>643</v>
      </c>
      <c r="C547" s="273">
        <v>792.5</v>
      </c>
      <c r="D547" s="274">
        <f t="shared" ref="D547:D548" si="56">E547/1.03</f>
        <v>807.88834951456306</v>
      </c>
      <c r="E547" s="27">
        <f t="shared" ref="E547:E548" si="57">C547*1.05</f>
        <v>832.125</v>
      </c>
      <c r="F547" s="275" t="s">
        <v>13</v>
      </c>
      <c r="G547" s="28"/>
    </row>
    <row r="548" spans="1:7" ht="67.5" customHeight="1" x14ac:dyDescent="0.2">
      <c r="A548" s="401"/>
      <c r="B548" s="276" t="s">
        <v>644</v>
      </c>
      <c r="C548" s="273">
        <v>768.8</v>
      </c>
      <c r="D548" s="274">
        <f t="shared" si="56"/>
        <v>783.72815533980577</v>
      </c>
      <c r="E548" s="27">
        <f t="shared" si="57"/>
        <v>807.24</v>
      </c>
      <c r="F548" s="275" t="s">
        <v>13</v>
      </c>
      <c r="G548" s="28"/>
    </row>
    <row r="549" spans="1:7" ht="110.45" customHeight="1" x14ac:dyDescent="0.2">
      <c r="A549" s="152"/>
      <c r="B549" s="146" t="s">
        <v>359</v>
      </c>
      <c r="C549" s="172">
        <v>753.6</v>
      </c>
      <c r="D549" s="41">
        <f>E549/1.03</f>
        <v>768.23300970873788</v>
      </c>
      <c r="E549" s="107">
        <f>C549*1.05</f>
        <v>791.28000000000009</v>
      </c>
      <c r="F549" s="42" t="s">
        <v>571</v>
      </c>
      <c r="G549" s="28"/>
    </row>
    <row r="550" spans="1:7" ht="129" customHeight="1" x14ac:dyDescent="0.2">
      <c r="A550"/>
      <c r="B550" s="238" t="s">
        <v>755</v>
      </c>
      <c r="C550" s="172">
        <v>415</v>
      </c>
      <c r="D550" s="41">
        <f>E550/1.03</f>
        <v>423.05825242718447</v>
      </c>
      <c r="E550" s="107">
        <f>C550*1.05</f>
        <v>435.75</v>
      </c>
      <c r="F550" s="42" t="s">
        <v>13</v>
      </c>
      <c r="G550" s="28"/>
    </row>
    <row r="551" spans="1:7" ht="50.25" customHeight="1" x14ac:dyDescent="0.2">
      <c r="A551" s="402"/>
      <c r="B551" s="444" t="s">
        <v>636</v>
      </c>
      <c r="C551" s="440">
        <v>535</v>
      </c>
      <c r="D551" s="438">
        <f>C551*1.03</f>
        <v>551.05000000000007</v>
      </c>
      <c r="E551" s="438">
        <f>C551*1.07</f>
        <v>572.45000000000005</v>
      </c>
      <c r="F551" s="412" t="s">
        <v>13</v>
      </c>
      <c r="G551" s="28"/>
    </row>
    <row r="552" spans="1:7" ht="50.25" customHeight="1" x14ac:dyDescent="0.2">
      <c r="A552" s="416"/>
      <c r="B552" s="445"/>
      <c r="C552" s="440"/>
      <c r="D552" s="438"/>
      <c r="E552" s="438"/>
      <c r="F552" s="412"/>
      <c r="G552" s="28"/>
    </row>
    <row r="553" spans="1:7" ht="29.25" customHeight="1" x14ac:dyDescent="0.2">
      <c r="A553" s="417"/>
      <c r="B553" s="446"/>
      <c r="C553" s="440"/>
      <c r="D553" s="438"/>
      <c r="E553" s="438"/>
      <c r="F553" s="412"/>
      <c r="G553" s="28"/>
    </row>
    <row r="554" spans="1:7" ht="63.75" customHeight="1" x14ac:dyDescent="0.2">
      <c r="A554" s="402"/>
      <c r="B554" s="441" t="s">
        <v>767</v>
      </c>
      <c r="C554" s="443">
        <v>460</v>
      </c>
      <c r="D554" s="443">
        <f>C554*1.03</f>
        <v>473.8</v>
      </c>
      <c r="E554" s="443">
        <f>C554*1.07</f>
        <v>492.20000000000005</v>
      </c>
      <c r="F554" s="412" t="s">
        <v>13</v>
      </c>
      <c r="G554" s="28"/>
    </row>
    <row r="555" spans="1:7" ht="66.75" customHeight="1" x14ac:dyDescent="0.2">
      <c r="A555" s="401"/>
      <c r="B555" s="442"/>
      <c r="C555" s="443"/>
      <c r="D555" s="443"/>
      <c r="E555" s="443"/>
      <c r="F555" s="412" t="s">
        <v>13</v>
      </c>
      <c r="G555" s="28"/>
    </row>
    <row r="556" spans="1:7" ht="109.9" customHeight="1" x14ac:dyDescent="0.2">
      <c r="A556" s="150"/>
      <c r="B556" s="151" t="s">
        <v>360</v>
      </c>
      <c r="C556" s="155">
        <v>495</v>
      </c>
      <c r="D556" s="21">
        <f>C556*1.03</f>
        <v>509.85</v>
      </c>
      <c r="E556" s="21">
        <f>C556*1.05</f>
        <v>519.75</v>
      </c>
      <c r="F556" s="102" t="s">
        <v>13</v>
      </c>
      <c r="G556" s="28"/>
    </row>
    <row r="557" spans="1:7" ht="76.900000000000006" customHeight="1" x14ac:dyDescent="0.2">
      <c r="A557" s="158"/>
      <c r="B557" s="151" t="s">
        <v>770</v>
      </c>
      <c r="C557" s="155">
        <v>152.5</v>
      </c>
      <c r="D557" s="21">
        <f>C557*1.03</f>
        <v>157.07500000000002</v>
      </c>
      <c r="E557" s="21">
        <f>C557*1.05</f>
        <v>160.125</v>
      </c>
      <c r="F557" s="102" t="s">
        <v>13</v>
      </c>
      <c r="G557" s="28"/>
    </row>
    <row r="558" spans="1:7" ht="87.6" customHeight="1" x14ac:dyDescent="0.2">
      <c r="A558" s="158"/>
      <c r="B558" s="146" t="s">
        <v>558</v>
      </c>
      <c r="C558" s="155">
        <v>155</v>
      </c>
      <c r="D558" s="21">
        <f>C558*1.03</f>
        <v>159.65</v>
      </c>
      <c r="E558" s="21">
        <f>C558*1.05</f>
        <v>162.75</v>
      </c>
      <c r="F558" s="102" t="s">
        <v>13</v>
      </c>
      <c r="G558" s="28"/>
    </row>
    <row r="559" spans="1:7" ht="96" customHeight="1" x14ac:dyDescent="0.2">
      <c r="A559" s="150"/>
      <c r="B559" s="151" t="s">
        <v>361</v>
      </c>
      <c r="C559" s="155">
        <v>140</v>
      </c>
      <c r="D559" s="21">
        <f>E559/1.03</f>
        <v>142.71844660194174</v>
      </c>
      <c r="E559" s="27">
        <f>C559*1.05</f>
        <v>147</v>
      </c>
      <c r="F559" s="37" t="s">
        <v>13</v>
      </c>
      <c r="G559" s="28"/>
    </row>
    <row r="560" spans="1:7" ht="77.45" customHeight="1" x14ac:dyDescent="0.2">
      <c r="A560" s="158"/>
      <c r="B560" s="146" t="s">
        <v>559</v>
      </c>
      <c r="C560" s="155">
        <v>55.68</v>
      </c>
      <c r="D560" s="21">
        <f>E560/1.03</f>
        <v>56.761165048543688</v>
      </c>
      <c r="E560" s="27">
        <f>C560*1.05</f>
        <v>58.463999999999999</v>
      </c>
      <c r="F560" s="37" t="s">
        <v>13</v>
      </c>
      <c r="G560" s="28"/>
    </row>
    <row r="561" spans="1:7" ht="82.5" customHeight="1" x14ac:dyDescent="0.2">
      <c r="A561" s="150"/>
      <c r="B561" s="36" t="s">
        <v>362</v>
      </c>
      <c r="C561" s="21">
        <v>57.3</v>
      </c>
      <c r="D561" s="21">
        <f>E561/1.03</f>
        <v>59.525242718446599</v>
      </c>
      <c r="E561" s="27">
        <f>C561*1.07</f>
        <v>61.311</v>
      </c>
      <c r="F561" s="37" t="s">
        <v>13</v>
      </c>
      <c r="G561" s="28"/>
    </row>
    <row r="562" spans="1:7" ht="91.5" customHeight="1" x14ac:dyDescent="0.2">
      <c r="A562" s="330"/>
      <c r="B562" s="328" t="s">
        <v>753</v>
      </c>
      <c r="C562" s="155">
        <v>822</v>
      </c>
      <c r="D562" s="21">
        <f>C562*1.03</f>
        <v>846.66</v>
      </c>
      <c r="E562" s="27">
        <v>863</v>
      </c>
      <c r="F562" s="37" t="s">
        <v>13</v>
      </c>
      <c r="G562" s="28"/>
    </row>
    <row r="563" spans="1:7" ht="47.25" customHeight="1" x14ac:dyDescent="0.2">
      <c r="A563" s="16"/>
      <c r="B563" s="17" t="s">
        <v>5</v>
      </c>
      <c r="C563" s="18" t="s">
        <v>354</v>
      </c>
      <c r="D563" s="18" t="s">
        <v>7</v>
      </c>
      <c r="E563" s="18" t="s">
        <v>8</v>
      </c>
      <c r="F563" s="19" t="s">
        <v>9</v>
      </c>
      <c r="G563" s="28"/>
    </row>
    <row r="564" spans="1:7" ht="47.25" customHeight="1" x14ac:dyDescent="0.2">
      <c r="A564" s="16"/>
      <c r="B564" s="367" t="s">
        <v>783</v>
      </c>
      <c r="C564" s="365">
        <v>860</v>
      </c>
      <c r="D564" s="366">
        <f>C564*1.03</f>
        <v>885.80000000000007</v>
      </c>
      <c r="E564" s="27">
        <f>C564*1.07</f>
        <v>920.2</v>
      </c>
      <c r="F564" s="103" t="s">
        <v>13</v>
      </c>
      <c r="G564" s="28"/>
    </row>
    <row r="565" spans="1:7" ht="74.25" customHeight="1" x14ac:dyDescent="0.2">
      <c r="A565" s="404"/>
      <c r="B565" s="213" t="s">
        <v>582</v>
      </c>
      <c r="C565" s="155">
        <v>870</v>
      </c>
      <c r="D565" s="21">
        <f>C565*1.03</f>
        <v>896.1</v>
      </c>
      <c r="E565" s="27">
        <f t="shared" ref="E565:E575" si="58">C565*1.07</f>
        <v>930.90000000000009</v>
      </c>
      <c r="F565" s="103" t="s">
        <v>13</v>
      </c>
      <c r="G565" s="28"/>
    </row>
    <row r="566" spans="1:7" ht="74.25" customHeight="1" x14ac:dyDescent="0.2">
      <c r="A566" s="401"/>
      <c r="B566" s="272" t="s">
        <v>642</v>
      </c>
      <c r="C566" s="155">
        <v>1023</v>
      </c>
      <c r="D566" s="21">
        <f>C566*1.03</f>
        <v>1053.69</v>
      </c>
      <c r="E566" s="27">
        <f t="shared" si="58"/>
        <v>1094.6100000000001</v>
      </c>
      <c r="F566" s="103" t="s">
        <v>13</v>
      </c>
      <c r="G566" s="28"/>
    </row>
    <row r="567" spans="1:7" ht="44.45" customHeight="1" x14ac:dyDescent="0.2">
      <c r="A567" s="214"/>
      <c r="B567" s="170" t="s">
        <v>363</v>
      </c>
      <c r="C567" s="155">
        <v>899</v>
      </c>
      <c r="D567" s="21">
        <f>E567/1.03</f>
        <v>933.91262135922329</v>
      </c>
      <c r="E567" s="27">
        <f t="shared" si="58"/>
        <v>961.93000000000006</v>
      </c>
      <c r="F567" s="103" t="s">
        <v>13</v>
      </c>
      <c r="G567" s="28"/>
    </row>
    <row r="568" spans="1:7" ht="43.15" customHeight="1" x14ac:dyDescent="0.2">
      <c r="A568" s="215"/>
      <c r="B568" s="170" t="s">
        <v>364</v>
      </c>
      <c r="C568" s="155">
        <v>1067</v>
      </c>
      <c r="D568" s="21">
        <f>E568/1.03</f>
        <v>1108.4368932038835</v>
      </c>
      <c r="E568" s="27">
        <f t="shared" si="58"/>
        <v>1141.69</v>
      </c>
      <c r="F568" s="103" t="s">
        <v>13</v>
      </c>
      <c r="G568" s="28"/>
    </row>
    <row r="569" spans="1:7" ht="43.15" customHeight="1" x14ac:dyDescent="0.2">
      <c r="A569" s="215"/>
      <c r="B569" s="170" t="s">
        <v>555</v>
      </c>
      <c r="C569" s="155">
        <v>1278</v>
      </c>
      <c r="D569" s="21">
        <f t="shared" ref="D569:D575" si="59">C569*1.03</f>
        <v>1316.3400000000001</v>
      </c>
      <c r="E569" s="21">
        <f t="shared" si="58"/>
        <v>1367.46</v>
      </c>
      <c r="F569" s="103" t="s">
        <v>13</v>
      </c>
      <c r="G569" s="28"/>
    </row>
    <row r="570" spans="1:7" ht="52.15" customHeight="1" x14ac:dyDescent="0.2">
      <c r="A570" s="215"/>
      <c r="B570" s="170" t="s">
        <v>365</v>
      </c>
      <c r="C570" s="155">
        <v>1358</v>
      </c>
      <c r="D570" s="21">
        <f t="shared" si="59"/>
        <v>1398.74</v>
      </c>
      <c r="E570" s="21">
        <f t="shared" si="58"/>
        <v>1453.0600000000002</v>
      </c>
      <c r="F570" s="103" t="s">
        <v>13</v>
      </c>
      <c r="G570" s="28"/>
    </row>
    <row r="571" spans="1:7" ht="52.9" customHeight="1" x14ac:dyDescent="0.2">
      <c r="A571" s="215"/>
      <c r="B571" s="170" t="s">
        <v>366</v>
      </c>
      <c r="C571" s="155">
        <v>1464</v>
      </c>
      <c r="D571" s="21">
        <f t="shared" si="59"/>
        <v>1507.92</v>
      </c>
      <c r="E571" s="21">
        <f t="shared" si="58"/>
        <v>1566.48</v>
      </c>
      <c r="F571" s="103" t="s">
        <v>13</v>
      </c>
      <c r="G571" s="28"/>
    </row>
    <row r="572" spans="1:7" ht="52.9" customHeight="1" x14ac:dyDescent="0.2">
      <c r="A572" s="215"/>
      <c r="B572" s="170" t="s">
        <v>486</v>
      </c>
      <c r="C572" s="155">
        <v>0</v>
      </c>
      <c r="D572" s="21">
        <f t="shared" si="59"/>
        <v>0</v>
      </c>
      <c r="E572" s="21">
        <f t="shared" si="58"/>
        <v>0</v>
      </c>
      <c r="F572" s="103" t="s">
        <v>13</v>
      </c>
      <c r="G572" s="28"/>
    </row>
    <row r="573" spans="1:7" ht="52.9" customHeight="1" x14ac:dyDescent="0.2">
      <c r="A573" s="215"/>
      <c r="B573" s="170" t="s">
        <v>723</v>
      </c>
      <c r="C573" s="155">
        <v>1926</v>
      </c>
      <c r="D573" s="21">
        <f t="shared" si="59"/>
        <v>1983.78</v>
      </c>
      <c r="E573" s="21">
        <f t="shared" si="58"/>
        <v>2060.8200000000002</v>
      </c>
      <c r="F573" s="103" t="s">
        <v>13</v>
      </c>
      <c r="G573" s="28"/>
    </row>
    <row r="574" spans="1:7" ht="52.9" customHeight="1" x14ac:dyDescent="0.2">
      <c r="A574" s="215"/>
      <c r="B574" s="328" t="s">
        <v>367</v>
      </c>
      <c r="C574" s="172">
        <v>0</v>
      </c>
      <c r="D574" s="329">
        <f t="shared" si="59"/>
        <v>0</v>
      </c>
      <c r="E574" s="329">
        <f t="shared" si="58"/>
        <v>0</v>
      </c>
      <c r="F574" s="103" t="s">
        <v>13</v>
      </c>
      <c r="G574" s="28"/>
    </row>
    <row r="575" spans="1:7" ht="120.75" customHeight="1" x14ac:dyDescent="0.2">
      <c r="A575" s="158"/>
      <c r="B575" s="171" t="s">
        <v>754</v>
      </c>
      <c r="C575" s="216">
        <v>3218</v>
      </c>
      <c r="D575" s="21">
        <f t="shared" si="59"/>
        <v>3314.54</v>
      </c>
      <c r="E575" s="21">
        <f t="shared" si="58"/>
        <v>3443.26</v>
      </c>
      <c r="F575" s="103" t="s">
        <v>13</v>
      </c>
      <c r="G575" s="28"/>
    </row>
    <row r="576" spans="1:7" ht="34.5" customHeight="1" x14ac:dyDescent="0.2">
      <c r="A576" s="93"/>
      <c r="B576" s="433" t="s">
        <v>368</v>
      </c>
      <c r="C576" s="408"/>
      <c r="D576" s="408"/>
      <c r="E576" s="408"/>
      <c r="F576" s="408"/>
    </row>
    <row r="577" spans="1:7" ht="98.45" customHeight="1" x14ac:dyDescent="0.2">
      <c r="A577" s="175"/>
      <c r="B577" s="146" t="s">
        <v>369</v>
      </c>
      <c r="C577" s="155">
        <v>238.8</v>
      </c>
      <c r="D577" s="21">
        <f>C577*1.03</f>
        <v>245.96400000000003</v>
      </c>
      <c r="E577" s="21">
        <f>D577*1.02</f>
        <v>250.88328000000004</v>
      </c>
      <c r="F577" s="37" t="s">
        <v>13</v>
      </c>
    </row>
    <row r="578" spans="1:7" ht="93.6" customHeight="1" x14ac:dyDescent="0.2">
      <c r="A578" s="150"/>
      <c r="B578" s="151" t="s">
        <v>370</v>
      </c>
      <c r="C578" s="155">
        <v>135.1</v>
      </c>
      <c r="D578" s="21">
        <f>C578*1.03</f>
        <v>139.15299999999999</v>
      </c>
      <c r="E578" s="21">
        <f>D578*1.02</f>
        <v>141.93606</v>
      </c>
      <c r="F578" s="37" t="s">
        <v>13</v>
      </c>
    </row>
    <row r="579" spans="1:7" ht="81" customHeight="1" x14ac:dyDescent="0.2">
      <c r="A579" s="152"/>
      <c r="B579" s="151" t="s">
        <v>371</v>
      </c>
      <c r="C579" s="155">
        <v>123.1</v>
      </c>
      <c r="D579" s="21">
        <f>C579*1.03</f>
        <v>126.79299999999999</v>
      </c>
      <c r="E579" s="21">
        <f>D579*1.02</f>
        <v>129.32885999999999</v>
      </c>
      <c r="F579" s="37" t="s">
        <v>13</v>
      </c>
    </row>
    <row r="580" spans="1:7" ht="91.5" customHeight="1" x14ac:dyDescent="0.2">
      <c r="A580" s="152"/>
      <c r="B580" s="151" t="s">
        <v>372</v>
      </c>
      <c r="C580" s="155">
        <v>67.599999999999994</v>
      </c>
      <c r="D580" s="21">
        <f>C580*1.03</f>
        <v>69.628</v>
      </c>
      <c r="E580" s="21">
        <f>D580*1.02</f>
        <v>71.020560000000003</v>
      </c>
      <c r="F580" s="37" t="s">
        <v>13</v>
      </c>
    </row>
    <row r="581" spans="1:7" ht="86.45" customHeight="1" x14ac:dyDescent="0.2">
      <c r="A581" s="152"/>
      <c r="B581" s="151" t="s">
        <v>764</v>
      </c>
      <c r="C581" s="346">
        <v>57.3</v>
      </c>
      <c r="D581" s="21">
        <f>E581/1.03</f>
        <v>58.412621359223301</v>
      </c>
      <c r="E581" s="27">
        <f>C581*1.05</f>
        <v>60.164999999999999</v>
      </c>
      <c r="F581" s="37">
        <v>20</v>
      </c>
    </row>
    <row r="582" spans="1:7" ht="108.75" customHeight="1" x14ac:dyDescent="0.2">
      <c r="A582" s="158"/>
      <c r="B582" s="349" t="s">
        <v>766</v>
      </c>
      <c r="C582" s="346">
        <v>142</v>
      </c>
      <c r="D582" s="347">
        <f>E582/1.03</f>
        <v>144.75728155339806</v>
      </c>
      <c r="E582" s="27">
        <f>C582*1.05</f>
        <v>149.1</v>
      </c>
      <c r="F582" s="348" t="s">
        <v>13</v>
      </c>
    </row>
    <row r="583" spans="1:7" ht="108.75" customHeight="1" x14ac:dyDescent="0.2">
      <c r="A583"/>
      <c r="B583" s="350" t="s">
        <v>765</v>
      </c>
      <c r="C583" s="346">
        <v>172</v>
      </c>
      <c r="D583" s="347">
        <f>E583/1.03</f>
        <v>175.33980582524271</v>
      </c>
      <c r="E583" s="27">
        <f>C583*1.05</f>
        <v>180.6</v>
      </c>
      <c r="F583" s="348" t="s">
        <v>13</v>
      </c>
    </row>
    <row r="584" spans="1:7" ht="91.15" customHeight="1" x14ac:dyDescent="0.2">
      <c r="A584" s="150"/>
      <c r="B584" s="151" t="s">
        <v>373</v>
      </c>
      <c r="C584" s="155">
        <v>89</v>
      </c>
      <c r="D584" s="21">
        <f>E584/1.03</f>
        <v>90.728155339805824</v>
      </c>
      <c r="E584" s="27">
        <f>C584*1.05</f>
        <v>93.45</v>
      </c>
      <c r="F584" s="37">
        <v>20</v>
      </c>
    </row>
    <row r="585" spans="1:7" ht="109.9" customHeight="1" x14ac:dyDescent="0.2">
      <c r="A585" s="150"/>
      <c r="B585" s="113" t="s">
        <v>374</v>
      </c>
      <c r="C585" s="21">
        <v>106.3</v>
      </c>
      <c r="D585" s="21">
        <f>E585/1.03</f>
        <v>108.36407766990291</v>
      </c>
      <c r="E585" s="27">
        <f>C585*1.05</f>
        <v>111.61499999999999</v>
      </c>
      <c r="F585" s="37">
        <v>20</v>
      </c>
    </row>
    <row r="586" spans="1:7" ht="28.5" customHeight="1" x14ac:dyDescent="0.2">
      <c r="A586" s="54"/>
      <c r="B586" s="405" t="s">
        <v>375</v>
      </c>
      <c r="C586" s="408"/>
      <c r="D586" s="408"/>
      <c r="E586" s="408"/>
      <c r="F586" s="408"/>
    </row>
    <row r="587" spans="1:7" ht="34.9" customHeight="1" x14ac:dyDescent="0.2">
      <c r="A587" s="411"/>
      <c r="B587" s="164" t="s">
        <v>579</v>
      </c>
      <c r="C587" s="155">
        <v>20.12</v>
      </c>
      <c r="D587" s="21">
        <f>C587*1.03</f>
        <v>20.723600000000001</v>
      </c>
      <c r="E587" s="27">
        <f>C587*1.05</f>
        <v>21.126000000000001</v>
      </c>
      <c r="F587" s="37">
        <v>50</v>
      </c>
    </row>
    <row r="588" spans="1:7" ht="32.450000000000003" customHeight="1" x14ac:dyDescent="0.2">
      <c r="A588" s="403"/>
      <c r="B588" s="165" t="s">
        <v>376</v>
      </c>
      <c r="C588" s="155">
        <v>24</v>
      </c>
      <c r="D588" s="21">
        <f>C588*1.03</f>
        <v>24.72</v>
      </c>
      <c r="E588" s="27">
        <f>C588*1.05</f>
        <v>25.200000000000003</v>
      </c>
      <c r="F588" s="37">
        <v>50</v>
      </c>
    </row>
    <row r="589" spans="1:7" ht="39" customHeight="1" x14ac:dyDescent="0.2">
      <c r="A589" s="401"/>
      <c r="B589" s="166" t="s">
        <v>377</v>
      </c>
      <c r="C589" s="155">
        <v>56.3</v>
      </c>
      <c r="D589" s="21">
        <f>C589*1.03</f>
        <v>57.988999999999997</v>
      </c>
      <c r="E589" s="27">
        <f>C589*1.05</f>
        <v>59.115000000000002</v>
      </c>
      <c r="F589" s="37">
        <v>50</v>
      </c>
    </row>
    <row r="590" spans="1:7" ht="9" hidden="1" customHeight="1" x14ac:dyDescent="0.2">
      <c r="A590" s="16"/>
      <c r="B590" s="95" t="s">
        <v>5</v>
      </c>
      <c r="C590" s="18" t="s">
        <v>354</v>
      </c>
      <c r="D590" s="18" t="s">
        <v>7</v>
      </c>
      <c r="E590" s="18" t="s">
        <v>8</v>
      </c>
      <c r="F590" s="19" t="s">
        <v>9</v>
      </c>
      <c r="G590" s="28"/>
    </row>
    <row r="591" spans="1:7" s="43" customFormat="1" ht="42" hidden="1" customHeight="1" x14ac:dyDescent="0.2">
      <c r="A591" s="57"/>
      <c r="B591" s="408" t="s">
        <v>378</v>
      </c>
      <c r="C591" s="408"/>
      <c r="D591" s="408">
        <f t="shared" ref="D591:D599" si="60">C591*1.03</f>
        <v>0</v>
      </c>
      <c r="E591" s="408">
        <f t="shared" ref="E591:E599" si="61">C591*1.05</f>
        <v>0</v>
      </c>
      <c r="F591" s="408"/>
      <c r="G591" s="7"/>
    </row>
    <row r="592" spans="1:7" s="43" customFormat="1" ht="68.25" hidden="1" customHeight="1" x14ac:dyDescent="0.2">
      <c r="A592" s="28"/>
      <c r="B592" s="20" t="s">
        <v>379</v>
      </c>
      <c r="C592" s="21">
        <v>26.16</v>
      </c>
      <c r="D592" s="21">
        <f t="shared" si="60"/>
        <v>26.944800000000001</v>
      </c>
      <c r="E592" s="27">
        <f t="shared" si="61"/>
        <v>27.468</v>
      </c>
      <c r="F592" s="37">
        <v>50</v>
      </c>
      <c r="G592" s="7"/>
    </row>
    <row r="593" spans="1:7" s="43" customFormat="1" ht="65.25" hidden="1" customHeight="1" x14ac:dyDescent="0.2">
      <c r="A593" s="57"/>
      <c r="B593" s="91" t="s">
        <v>380</v>
      </c>
      <c r="C593" s="22">
        <v>44.65</v>
      </c>
      <c r="D593" s="21">
        <f t="shared" si="60"/>
        <v>45.9895</v>
      </c>
      <c r="E593" s="27">
        <f t="shared" si="61"/>
        <v>46.8825</v>
      </c>
      <c r="F593" s="37">
        <v>30</v>
      </c>
      <c r="G593" s="7"/>
    </row>
    <row r="594" spans="1:7" s="43" customFormat="1" ht="68.25" hidden="1" customHeight="1" x14ac:dyDescent="0.2">
      <c r="A594" s="57"/>
      <c r="B594" s="91" t="s">
        <v>381</v>
      </c>
      <c r="C594" s="22">
        <v>17.62</v>
      </c>
      <c r="D594" s="21">
        <f t="shared" si="60"/>
        <v>18.148600000000002</v>
      </c>
      <c r="E594" s="27">
        <f t="shared" si="61"/>
        <v>18.501000000000001</v>
      </c>
      <c r="F594" s="37">
        <v>50</v>
      </c>
      <c r="G594" s="7"/>
    </row>
    <row r="595" spans="1:7" s="43" customFormat="1" ht="62.25" hidden="1" customHeight="1" x14ac:dyDescent="0.2">
      <c r="A595" s="57"/>
      <c r="B595" s="91" t="s">
        <v>382</v>
      </c>
      <c r="C595" s="22">
        <v>27.42</v>
      </c>
      <c r="D595" s="21">
        <f t="shared" si="60"/>
        <v>28.242600000000003</v>
      </c>
      <c r="E595" s="27">
        <f t="shared" si="61"/>
        <v>28.791000000000004</v>
      </c>
      <c r="F595" s="37">
        <v>50</v>
      </c>
      <c r="G595" s="7"/>
    </row>
    <row r="596" spans="1:7" s="43" customFormat="1" ht="68.25" hidden="1" customHeight="1" x14ac:dyDescent="0.2">
      <c r="A596" s="57"/>
      <c r="B596" s="91" t="s">
        <v>383</v>
      </c>
      <c r="C596" s="22">
        <v>11.04</v>
      </c>
      <c r="D596" s="21">
        <f t="shared" si="60"/>
        <v>11.3712</v>
      </c>
      <c r="E596" s="27">
        <f t="shared" si="61"/>
        <v>11.591999999999999</v>
      </c>
      <c r="F596" s="37">
        <v>40</v>
      </c>
      <c r="G596" s="7"/>
    </row>
    <row r="597" spans="1:7" s="43" customFormat="1" ht="71.25" hidden="1" customHeight="1" x14ac:dyDescent="0.2">
      <c r="A597" s="57"/>
      <c r="B597" s="91" t="s">
        <v>384</v>
      </c>
      <c r="C597" s="22">
        <v>18.97</v>
      </c>
      <c r="D597" s="21">
        <f t="shared" si="60"/>
        <v>19.539099999999998</v>
      </c>
      <c r="E597" s="27">
        <f t="shared" si="61"/>
        <v>19.918499999999998</v>
      </c>
      <c r="F597" s="37">
        <v>100</v>
      </c>
      <c r="G597" s="7"/>
    </row>
    <row r="598" spans="1:7" s="43" customFormat="1" ht="54.75" hidden="1" customHeight="1" x14ac:dyDescent="0.2">
      <c r="A598" s="57"/>
      <c r="B598" s="91" t="s">
        <v>385</v>
      </c>
      <c r="C598" s="22">
        <v>18.97</v>
      </c>
      <c r="D598" s="21">
        <f t="shared" si="60"/>
        <v>19.539099999999998</v>
      </c>
      <c r="E598" s="27">
        <f t="shared" si="61"/>
        <v>19.918499999999998</v>
      </c>
      <c r="F598" s="37">
        <v>100</v>
      </c>
      <c r="G598" s="7"/>
    </row>
    <row r="599" spans="1:7" s="43" customFormat="1" ht="50.25" hidden="1" customHeight="1" x14ac:dyDescent="0.2">
      <c r="A599" s="28"/>
      <c r="B599" s="91" t="s">
        <v>386</v>
      </c>
      <c r="C599" s="22">
        <v>5.32</v>
      </c>
      <c r="D599" s="21">
        <f t="shared" si="60"/>
        <v>5.4796000000000005</v>
      </c>
      <c r="E599" s="27">
        <f t="shared" si="61"/>
        <v>5.5860000000000003</v>
      </c>
      <c r="F599" s="37">
        <v>200</v>
      </c>
      <c r="G599" s="7"/>
    </row>
    <row r="600" spans="1:7" s="43" customFormat="1" ht="25.5" hidden="1" customHeight="1" x14ac:dyDescent="0.2">
      <c r="A600" s="28"/>
      <c r="B600" s="91" t="s">
        <v>387</v>
      </c>
      <c r="C600" s="22">
        <v>9.0399999999999991</v>
      </c>
      <c r="D600" s="22">
        <f t="shared" ref="D600:D613" si="62">E600/1.03</f>
        <v>9.3910679611650494</v>
      </c>
      <c r="E600" s="23">
        <f t="shared" ref="E600:E613" si="63">C600*1.07</f>
        <v>9.6728000000000005</v>
      </c>
      <c r="F600" s="37">
        <v>100</v>
      </c>
      <c r="G600" s="7"/>
    </row>
    <row r="601" spans="1:7" s="43" customFormat="1" ht="78.75" hidden="1" customHeight="1" x14ac:dyDescent="0.2">
      <c r="A601" s="57"/>
      <c r="B601" s="91" t="s">
        <v>388</v>
      </c>
      <c r="C601" s="22">
        <v>9.0399999999999991</v>
      </c>
      <c r="D601" s="22">
        <f t="shared" si="62"/>
        <v>9.3910679611650494</v>
      </c>
      <c r="E601" s="23">
        <f t="shared" si="63"/>
        <v>9.6728000000000005</v>
      </c>
      <c r="F601" s="37">
        <v>100</v>
      </c>
      <c r="G601" s="7"/>
    </row>
    <row r="602" spans="1:7" s="43" customFormat="1" ht="78.75" hidden="1" customHeight="1" x14ac:dyDescent="0.2">
      <c r="A602" s="57"/>
      <c r="B602" s="91" t="s">
        <v>389</v>
      </c>
      <c r="C602" s="22">
        <v>19.100000000000001</v>
      </c>
      <c r="D602" s="22">
        <f t="shared" si="62"/>
        <v>19.841747572815535</v>
      </c>
      <c r="E602" s="23">
        <f t="shared" si="63"/>
        <v>20.437000000000001</v>
      </c>
      <c r="F602" s="37" t="s">
        <v>390</v>
      </c>
      <c r="G602" s="7"/>
    </row>
    <row r="603" spans="1:7" s="43" customFormat="1" ht="78.75" hidden="1" customHeight="1" x14ac:dyDescent="0.2">
      <c r="A603" s="28"/>
      <c r="B603" s="91" t="s">
        <v>391</v>
      </c>
      <c r="C603" s="22">
        <v>26.86</v>
      </c>
      <c r="D603" s="22">
        <f t="shared" si="62"/>
        <v>27.903106796116507</v>
      </c>
      <c r="E603" s="23">
        <f t="shared" si="63"/>
        <v>28.740200000000002</v>
      </c>
      <c r="F603" s="37" t="s">
        <v>390</v>
      </c>
      <c r="G603" s="7"/>
    </row>
    <row r="604" spans="1:7" s="43" customFormat="1" ht="78.75" hidden="1" customHeight="1" x14ac:dyDescent="0.2">
      <c r="A604" s="57"/>
      <c r="B604" s="91" t="s">
        <v>392</v>
      </c>
      <c r="C604" s="22">
        <v>6.33</v>
      </c>
      <c r="D604" s="22">
        <f t="shared" si="62"/>
        <v>6.5758252427184472</v>
      </c>
      <c r="E604" s="23">
        <f t="shared" si="63"/>
        <v>6.7731000000000003</v>
      </c>
      <c r="F604" s="37" t="s">
        <v>393</v>
      </c>
      <c r="G604" s="7"/>
    </row>
    <row r="605" spans="1:7" s="43" customFormat="1" ht="78.75" hidden="1" customHeight="1" x14ac:dyDescent="0.2">
      <c r="A605" s="28"/>
      <c r="B605" s="91" t="s">
        <v>394</v>
      </c>
      <c r="C605" s="22">
        <v>8.94</v>
      </c>
      <c r="D605" s="22">
        <f t="shared" si="62"/>
        <v>9.2871844660194167</v>
      </c>
      <c r="E605" s="23">
        <f t="shared" si="63"/>
        <v>9.5657999999999994</v>
      </c>
      <c r="F605" s="37" t="s">
        <v>390</v>
      </c>
      <c r="G605" s="7"/>
    </row>
    <row r="606" spans="1:7" s="43" customFormat="1" ht="53.25" hidden="1" customHeight="1" x14ac:dyDescent="0.2">
      <c r="A606" s="28"/>
      <c r="B606" s="91" t="s">
        <v>395</v>
      </c>
      <c r="C606" s="22">
        <v>7.1</v>
      </c>
      <c r="D606" s="22">
        <f t="shared" si="62"/>
        <v>7.3757281553398064</v>
      </c>
      <c r="E606" s="23">
        <f t="shared" si="63"/>
        <v>7.5970000000000004</v>
      </c>
      <c r="F606" s="37">
        <v>200</v>
      </c>
      <c r="G606" s="7"/>
    </row>
    <row r="607" spans="1:7" s="43" customFormat="1" ht="78.75" hidden="1" customHeight="1" x14ac:dyDescent="0.2">
      <c r="A607" s="28"/>
      <c r="B607" s="91" t="s">
        <v>396</v>
      </c>
      <c r="C607" s="22">
        <v>7.7</v>
      </c>
      <c r="D607" s="22">
        <f t="shared" si="62"/>
        <v>7.9990291262135926</v>
      </c>
      <c r="E607" s="23">
        <f t="shared" si="63"/>
        <v>8.2390000000000008</v>
      </c>
      <c r="F607" s="37">
        <v>100</v>
      </c>
      <c r="G607" s="7"/>
    </row>
    <row r="608" spans="1:7" s="43" customFormat="1" ht="63.75" hidden="1" customHeight="1" x14ac:dyDescent="0.2">
      <c r="A608" s="28"/>
      <c r="B608" s="20" t="s">
        <v>397</v>
      </c>
      <c r="C608" s="21">
        <v>27.42</v>
      </c>
      <c r="D608" s="21">
        <f t="shared" si="62"/>
        <v>28.484854368932044</v>
      </c>
      <c r="E608" s="27">
        <f t="shared" si="63"/>
        <v>29.339400000000005</v>
      </c>
      <c r="F608" s="37">
        <v>50</v>
      </c>
      <c r="G608" s="7"/>
    </row>
    <row r="609" spans="1:8" s="43" customFormat="1" ht="63.75" hidden="1" customHeight="1" x14ac:dyDescent="0.2">
      <c r="A609" s="28"/>
      <c r="B609" s="20" t="s">
        <v>398</v>
      </c>
      <c r="C609" s="21">
        <v>18.98</v>
      </c>
      <c r="D609" s="21">
        <f t="shared" si="62"/>
        <v>19.717087378640777</v>
      </c>
      <c r="E609" s="27">
        <f t="shared" si="63"/>
        <v>20.308600000000002</v>
      </c>
      <c r="F609" s="37">
        <v>100</v>
      </c>
      <c r="G609" s="7"/>
    </row>
    <row r="610" spans="1:8" s="43" customFormat="1" ht="63.75" hidden="1" customHeight="1" x14ac:dyDescent="0.2">
      <c r="A610" s="57"/>
      <c r="B610" s="20" t="s">
        <v>399</v>
      </c>
      <c r="C610" s="21">
        <v>9.0399999999999991</v>
      </c>
      <c r="D610" s="21">
        <f t="shared" si="62"/>
        <v>9.3910679611650494</v>
      </c>
      <c r="E610" s="27">
        <f t="shared" si="63"/>
        <v>9.6728000000000005</v>
      </c>
      <c r="F610" s="37">
        <v>150</v>
      </c>
      <c r="G610" s="7"/>
    </row>
    <row r="611" spans="1:8" s="43" customFormat="1" ht="62.25" hidden="1" customHeight="1" x14ac:dyDescent="0.2">
      <c r="A611" s="57"/>
      <c r="B611" s="91" t="s">
        <v>400</v>
      </c>
      <c r="C611" s="22">
        <v>44.8</v>
      </c>
      <c r="D611" s="22">
        <f t="shared" si="62"/>
        <v>46.539805825242716</v>
      </c>
      <c r="E611" s="23">
        <f t="shared" si="63"/>
        <v>47.936</v>
      </c>
      <c r="F611" s="37">
        <v>50</v>
      </c>
      <c r="G611" s="7"/>
    </row>
    <row r="612" spans="1:8" s="43" customFormat="1" ht="62.25" hidden="1" customHeight="1" x14ac:dyDescent="0.2">
      <c r="A612" s="57"/>
      <c r="B612" s="91" t="s">
        <v>401</v>
      </c>
      <c r="C612" s="22">
        <v>27.77</v>
      </c>
      <c r="D612" s="22">
        <f t="shared" si="62"/>
        <v>28.848446601941749</v>
      </c>
      <c r="E612" s="23">
        <f t="shared" si="63"/>
        <v>29.713900000000002</v>
      </c>
      <c r="F612" s="37">
        <v>100</v>
      </c>
      <c r="G612" s="7"/>
    </row>
    <row r="613" spans="1:8" s="43" customFormat="1" ht="62.25" hidden="1" customHeight="1" x14ac:dyDescent="0.2">
      <c r="A613" s="28"/>
      <c r="B613" s="91" t="s">
        <v>402</v>
      </c>
      <c r="C613" s="22">
        <v>18.77</v>
      </c>
      <c r="D613" s="22">
        <f t="shared" si="62"/>
        <v>19.498932038834951</v>
      </c>
      <c r="E613" s="23">
        <f t="shared" si="63"/>
        <v>20.0839</v>
      </c>
      <c r="F613" s="37">
        <v>100</v>
      </c>
      <c r="G613" s="7"/>
    </row>
    <row r="614" spans="1:8" ht="47.25" hidden="1" customHeight="1" x14ac:dyDescent="0.2">
      <c r="A614" s="16"/>
      <c r="B614" s="17" t="s">
        <v>5</v>
      </c>
      <c r="C614" s="18" t="s">
        <v>354</v>
      </c>
      <c r="D614" s="18" t="s">
        <v>7</v>
      </c>
      <c r="E614" s="18" t="s">
        <v>8</v>
      </c>
      <c r="F614" s="19" t="s">
        <v>9</v>
      </c>
    </row>
    <row r="615" spans="1:8" s="43" customFormat="1" ht="62.25" hidden="1" customHeight="1" x14ac:dyDescent="0.2">
      <c r="A615" s="28"/>
      <c r="B615" s="91" t="s">
        <v>403</v>
      </c>
      <c r="C615" s="22">
        <v>9.06</v>
      </c>
      <c r="D615" s="22">
        <f t="shared" ref="D615:D629" si="64">E615/1.03</f>
        <v>9.4118446601941752</v>
      </c>
      <c r="E615" s="23">
        <f t="shared" ref="E615:E698" si="65">C615*1.07</f>
        <v>9.6942000000000004</v>
      </c>
      <c r="F615" s="37">
        <v>100</v>
      </c>
      <c r="G615" s="7"/>
    </row>
    <row r="616" spans="1:8" s="43" customFormat="1" ht="62.25" hidden="1" customHeight="1" x14ac:dyDescent="0.2">
      <c r="A616" s="28"/>
      <c r="B616" s="207" t="s">
        <v>404</v>
      </c>
      <c r="C616" s="22">
        <v>7.2</v>
      </c>
      <c r="D616" s="22">
        <f t="shared" si="64"/>
        <v>7.4796116504854373</v>
      </c>
      <c r="E616" s="23">
        <f t="shared" si="65"/>
        <v>7.7040000000000006</v>
      </c>
      <c r="F616" s="37">
        <v>200</v>
      </c>
      <c r="G616" s="7"/>
    </row>
    <row r="617" spans="1:8" s="43" customFormat="1" ht="67.150000000000006" customHeight="1" x14ac:dyDescent="0.2">
      <c r="A617" s="206" t="s">
        <v>506</v>
      </c>
      <c r="B617" s="151" t="s">
        <v>405</v>
      </c>
      <c r="C617" s="307">
        <v>2.5</v>
      </c>
      <c r="D617" s="306">
        <f t="shared" si="64"/>
        <v>2.5970873786407771</v>
      </c>
      <c r="E617" s="27">
        <f t="shared" si="65"/>
        <v>2.6750000000000003</v>
      </c>
      <c r="F617" s="37" t="s">
        <v>274</v>
      </c>
      <c r="G617" s="7"/>
    </row>
    <row r="618" spans="1:8" s="43" customFormat="1" ht="71.25" customHeight="1" x14ac:dyDescent="0.2">
      <c r="A618" s="152"/>
      <c r="B618" s="151" t="s">
        <v>406</v>
      </c>
      <c r="C618" s="307">
        <v>3.6</v>
      </c>
      <c r="D618" s="306">
        <f t="shared" si="64"/>
        <v>3.7398058252427187</v>
      </c>
      <c r="E618" s="27">
        <f t="shared" si="65"/>
        <v>3.8520000000000003</v>
      </c>
      <c r="F618" s="37" t="s">
        <v>99</v>
      </c>
      <c r="G618" s="7"/>
    </row>
    <row r="619" spans="1:8" s="43" customFormat="1" ht="75.599999999999994" customHeight="1" x14ac:dyDescent="0.2">
      <c r="A619" s="208"/>
      <c r="B619" s="151" t="s">
        <v>407</v>
      </c>
      <c r="C619" s="307">
        <v>5.4</v>
      </c>
      <c r="D619" s="306">
        <f t="shared" si="64"/>
        <v>5.6097087378640778</v>
      </c>
      <c r="E619" s="27">
        <f t="shared" si="65"/>
        <v>5.7780000000000005</v>
      </c>
      <c r="F619" s="37" t="s">
        <v>99</v>
      </c>
      <c r="G619" s="7"/>
    </row>
    <row r="620" spans="1:8" s="43" customFormat="1" ht="71.25" customHeight="1" x14ac:dyDescent="0.2">
      <c r="A620" s="152"/>
      <c r="B620" s="151" t="s">
        <v>408</v>
      </c>
      <c r="C620" s="307">
        <v>7.3</v>
      </c>
      <c r="D620" s="306">
        <f t="shared" si="64"/>
        <v>7.5834951456310673</v>
      </c>
      <c r="E620" s="27">
        <f t="shared" si="65"/>
        <v>7.8109999999999999</v>
      </c>
      <c r="F620" s="37" t="s">
        <v>278</v>
      </c>
      <c r="G620" s="7"/>
      <c r="H620" s="28"/>
    </row>
    <row r="621" spans="1:8" s="43" customFormat="1" ht="78" customHeight="1" x14ac:dyDescent="0.2">
      <c r="A621" s="152"/>
      <c r="B621" s="151" t="s">
        <v>409</v>
      </c>
      <c r="C621" s="307">
        <v>8.8000000000000007</v>
      </c>
      <c r="D621" s="306">
        <f t="shared" si="64"/>
        <v>9.141747572815536</v>
      </c>
      <c r="E621" s="27">
        <f t="shared" si="65"/>
        <v>9.4160000000000021</v>
      </c>
      <c r="F621" s="37" t="s">
        <v>278</v>
      </c>
      <c r="G621" s="7"/>
    </row>
    <row r="622" spans="1:8" s="43" customFormat="1" ht="71.25" customHeight="1" x14ac:dyDescent="0.2">
      <c r="A622" s="152"/>
      <c r="B622" s="151" t="s">
        <v>410</v>
      </c>
      <c r="C622" s="307">
        <v>13.1</v>
      </c>
      <c r="D622" s="306">
        <f t="shared" si="64"/>
        <v>13.608737864077671</v>
      </c>
      <c r="E622" s="27">
        <f t="shared" si="65"/>
        <v>14.017000000000001</v>
      </c>
      <c r="F622" s="37" t="s">
        <v>484</v>
      </c>
      <c r="G622" s="7"/>
    </row>
    <row r="623" spans="1:8" s="43" customFormat="1" ht="72.75" customHeight="1" x14ac:dyDescent="0.2">
      <c r="A623" s="152"/>
      <c r="B623" s="204" t="s">
        <v>411</v>
      </c>
      <c r="C623" s="27">
        <v>19.2</v>
      </c>
      <c r="D623" s="27">
        <f t="shared" si="64"/>
        <v>19.945631067961166</v>
      </c>
      <c r="E623" s="27">
        <f t="shared" si="65"/>
        <v>20.544</v>
      </c>
      <c r="F623" s="37" t="s">
        <v>281</v>
      </c>
      <c r="G623" s="7"/>
    </row>
    <row r="624" spans="1:8" s="43" customFormat="1" ht="71.25" hidden="1" customHeight="1" x14ac:dyDescent="0.2">
      <c r="A624" s="57"/>
      <c r="B624" s="27" t="s">
        <v>412</v>
      </c>
      <c r="C624" s="27">
        <v>21.04</v>
      </c>
      <c r="D624" s="27">
        <f t="shared" si="64"/>
        <v>21.857087378640777</v>
      </c>
      <c r="E624" s="27">
        <f t="shared" si="65"/>
        <v>22.512800000000002</v>
      </c>
      <c r="F624" s="37">
        <v>30</v>
      </c>
      <c r="G624" s="7"/>
    </row>
    <row r="625" spans="1:7" s="43" customFormat="1" ht="71.25" hidden="1" customHeight="1" x14ac:dyDescent="0.2">
      <c r="A625" s="57"/>
      <c r="B625" s="27" t="s">
        <v>413</v>
      </c>
      <c r="C625" s="27">
        <v>33.71</v>
      </c>
      <c r="D625" s="27">
        <f t="shared" si="64"/>
        <v>35.019126213592237</v>
      </c>
      <c r="E625" s="27">
        <f t="shared" si="65"/>
        <v>36.069700000000005</v>
      </c>
      <c r="F625" s="37">
        <v>30</v>
      </c>
      <c r="G625" s="7"/>
    </row>
    <row r="626" spans="1:7" s="43" customFormat="1" ht="71.25" hidden="1" customHeight="1" x14ac:dyDescent="0.2">
      <c r="A626" s="28"/>
      <c r="B626" s="27" t="s">
        <v>414</v>
      </c>
      <c r="C626" s="27">
        <v>86.6</v>
      </c>
      <c r="D626" s="27">
        <f t="shared" si="64"/>
        <v>89.963106796116506</v>
      </c>
      <c r="E626" s="27">
        <f t="shared" si="65"/>
        <v>92.662000000000006</v>
      </c>
      <c r="F626" s="37">
        <v>16</v>
      </c>
      <c r="G626" s="7"/>
    </row>
    <row r="627" spans="1:7" s="43" customFormat="1" ht="71.25" hidden="1" customHeight="1" x14ac:dyDescent="0.2">
      <c r="A627" s="57"/>
      <c r="B627" s="27" t="s">
        <v>415</v>
      </c>
      <c r="C627" s="27">
        <v>102.58</v>
      </c>
      <c r="D627" s="27">
        <f t="shared" si="64"/>
        <v>106.56368932038836</v>
      </c>
      <c r="E627" s="27">
        <f t="shared" si="65"/>
        <v>109.76060000000001</v>
      </c>
      <c r="F627" s="37">
        <v>12</v>
      </c>
      <c r="G627" s="7"/>
    </row>
    <row r="628" spans="1:7" s="43" customFormat="1" ht="71.25" hidden="1" customHeight="1" x14ac:dyDescent="0.2">
      <c r="A628" s="57"/>
      <c r="B628" s="27" t="s">
        <v>416</v>
      </c>
      <c r="C628" s="27">
        <v>86.6</v>
      </c>
      <c r="D628" s="27">
        <f t="shared" si="64"/>
        <v>89.963106796116506</v>
      </c>
      <c r="E628" s="27">
        <f t="shared" si="65"/>
        <v>92.662000000000006</v>
      </c>
      <c r="F628" s="37">
        <v>24</v>
      </c>
      <c r="G628" s="7"/>
    </row>
    <row r="629" spans="1:7" s="43" customFormat="1" ht="71.25" hidden="1" customHeight="1" x14ac:dyDescent="0.2">
      <c r="A629" s="28"/>
      <c r="B629" s="27" t="s">
        <v>417</v>
      </c>
      <c r="C629" s="27">
        <v>102.58</v>
      </c>
      <c r="D629" s="27">
        <f t="shared" si="64"/>
        <v>106.56368932038836</v>
      </c>
      <c r="E629" s="27">
        <f t="shared" si="65"/>
        <v>109.76060000000001</v>
      </c>
      <c r="F629" s="37">
        <v>12</v>
      </c>
      <c r="G629" s="7"/>
    </row>
    <row r="630" spans="1:7" s="43" customFormat="1" ht="48.75" hidden="1" customHeight="1" x14ac:dyDescent="0.2">
      <c r="A630" s="57"/>
      <c r="B630" s="27" t="s">
        <v>418</v>
      </c>
      <c r="C630" s="27"/>
      <c r="D630" s="27"/>
      <c r="E630" s="27">
        <f t="shared" si="65"/>
        <v>0</v>
      </c>
      <c r="F630" s="42"/>
      <c r="G630" s="7"/>
    </row>
    <row r="631" spans="1:7" s="43" customFormat="1" ht="41.25" hidden="1" customHeight="1" x14ac:dyDescent="0.2">
      <c r="A631" s="28"/>
      <c r="B631" s="27" t="s">
        <v>419</v>
      </c>
      <c r="C631" s="27">
        <v>9.32</v>
      </c>
      <c r="D631" s="27">
        <f t="shared" ref="D631:D662" si="66">C631*1.03</f>
        <v>9.5996000000000006</v>
      </c>
      <c r="E631" s="27">
        <f t="shared" si="65"/>
        <v>9.9724000000000004</v>
      </c>
      <c r="F631" s="37">
        <v>150</v>
      </c>
      <c r="G631" s="7"/>
    </row>
    <row r="632" spans="1:7" s="43" customFormat="1" ht="41.25" hidden="1" customHeight="1" x14ac:dyDescent="0.2">
      <c r="A632" s="57"/>
      <c r="B632" s="27" t="s">
        <v>420</v>
      </c>
      <c r="C632" s="27">
        <v>11.32</v>
      </c>
      <c r="D632" s="27">
        <f t="shared" si="66"/>
        <v>11.659600000000001</v>
      </c>
      <c r="E632" s="27">
        <f t="shared" si="65"/>
        <v>12.112400000000001</v>
      </c>
      <c r="F632" s="37">
        <v>50</v>
      </c>
      <c r="G632" s="7"/>
    </row>
    <row r="633" spans="1:7" s="43" customFormat="1" ht="41.25" hidden="1" customHeight="1" x14ac:dyDescent="0.2">
      <c r="A633" s="57"/>
      <c r="B633" s="27" t="s">
        <v>421</v>
      </c>
      <c r="C633" s="27">
        <v>13.39</v>
      </c>
      <c r="D633" s="27">
        <f t="shared" si="66"/>
        <v>13.791700000000001</v>
      </c>
      <c r="E633" s="27">
        <f t="shared" si="65"/>
        <v>14.327300000000001</v>
      </c>
      <c r="F633" s="37">
        <v>100</v>
      </c>
      <c r="G633" s="7"/>
    </row>
    <row r="634" spans="1:7" s="43" customFormat="1" ht="36.75" hidden="1" customHeight="1" x14ac:dyDescent="0.2">
      <c r="A634" s="57"/>
      <c r="B634" s="27" t="s">
        <v>422</v>
      </c>
      <c r="C634" s="27">
        <v>17.28</v>
      </c>
      <c r="D634" s="27">
        <f t="shared" si="66"/>
        <v>17.798400000000001</v>
      </c>
      <c r="E634" s="27">
        <f t="shared" si="65"/>
        <v>18.489600000000003</v>
      </c>
      <c r="F634" s="37">
        <v>50</v>
      </c>
      <c r="G634" s="7"/>
    </row>
    <row r="635" spans="1:7" s="43" customFormat="1" ht="41.25" hidden="1" customHeight="1" x14ac:dyDescent="0.2">
      <c r="A635" s="57"/>
      <c r="B635" s="27" t="s">
        <v>423</v>
      </c>
      <c r="C635" s="27">
        <v>21.65</v>
      </c>
      <c r="D635" s="27">
        <f t="shared" si="66"/>
        <v>22.299499999999998</v>
      </c>
      <c r="E635" s="27">
        <f t="shared" si="65"/>
        <v>23.165500000000002</v>
      </c>
      <c r="F635" s="37">
        <v>70</v>
      </c>
      <c r="G635" s="7"/>
    </row>
    <row r="636" spans="1:7" s="43" customFormat="1" ht="41.25" hidden="1" customHeight="1" x14ac:dyDescent="0.2">
      <c r="A636" s="57"/>
      <c r="B636" s="27" t="s">
        <v>424</v>
      </c>
      <c r="C636" s="27">
        <v>25.65</v>
      </c>
      <c r="D636" s="27">
        <f t="shared" si="66"/>
        <v>26.419499999999999</v>
      </c>
      <c r="E636" s="27">
        <f t="shared" si="65"/>
        <v>27.445499999999999</v>
      </c>
      <c r="F636" s="37">
        <v>70</v>
      </c>
      <c r="G636" s="7"/>
    </row>
    <row r="637" spans="1:7" s="43" customFormat="1" ht="41.25" hidden="1" customHeight="1" x14ac:dyDescent="0.2">
      <c r="A637" s="57"/>
      <c r="B637" s="27" t="s">
        <v>425</v>
      </c>
      <c r="C637" s="27">
        <v>16.690000000000001</v>
      </c>
      <c r="D637" s="27">
        <f t="shared" si="66"/>
        <v>17.190700000000003</v>
      </c>
      <c r="E637" s="27">
        <f t="shared" si="65"/>
        <v>17.858300000000003</v>
      </c>
      <c r="F637" s="37">
        <v>100</v>
      </c>
      <c r="G637" s="7"/>
    </row>
    <row r="638" spans="1:7" s="43" customFormat="1" ht="41.25" hidden="1" customHeight="1" x14ac:dyDescent="0.2">
      <c r="A638" s="57"/>
      <c r="B638" s="27" t="s">
        <v>426</v>
      </c>
      <c r="C638" s="27">
        <v>26.88</v>
      </c>
      <c r="D638" s="27">
        <f t="shared" si="66"/>
        <v>27.686399999999999</v>
      </c>
      <c r="E638" s="27">
        <f t="shared" si="65"/>
        <v>28.761600000000001</v>
      </c>
      <c r="F638" s="37">
        <v>50</v>
      </c>
      <c r="G638" s="7"/>
    </row>
    <row r="639" spans="1:7" s="43" customFormat="1" ht="41.25" hidden="1" customHeight="1" x14ac:dyDescent="0.2">
      <c r="A639" s="57"/>
      <c r="B639" s="27" t="s">
        <v>427</v>
      </c>
      <c r="C639" s="27">
        <v>31.72</v>
      </c>
      <c r="D639" s="27">
        <f t="shared" si="66"/>
        <v>32.671599999999998</v>
      </c>
      <c r="E639" s="27">
        <f t="shared" si="65"/>
        <v>33.940400000000004</v>
      </c>
      <c r="F639" s="37">
        <v>50</v>
      </c>
      <c r="G639" s="7"/>
    </row>
    <row r="640" spans="1:7" s="43" customFormat="1" ht="41.25" hidden="1" customHeight="1" x14ac:dyDescent="0.2">
      <c r="A640" s="57"/>
      <c r="B640" s="27" t="s">
        <v>428</v>
      </c>
      <c r="C640" s="27">
        <v>13.27</v>
      </c>
      <c r="D640" s="27">
        <f t="shared" si="66"/>
        <v>13.668099999999999</v>
      </c>
      <c r="E640" s="27">
        <f t="shared" si="65"/>
        <v>14.1989</v>
      </c>
      <c r="F640" s="37">
        <v>100</v>
      </c>
      <c r="G640" s="7"/>
    </row>
    <row r="641" spans="1:7" s="43" customFormat="1" ht="41.25" hidden="1" customHeight="1" x14ac:dyDescent="0.2">
      <c r="A641" s="57"/>
      <c r="B641" s="27" t="s">
        <v>429</v>
      </c>
      <c r="C641" s="27">
        <v>16.27</v>
      </c>
      <c r="D641" s="27">
        <f t="shared" si="66"/>
        <v>16.758099999999999</v>
      </c>
      <c r="E641" s="27">
        <f t="shared" si="65"/>
        <v>17.408899999999999</v>
      </c>
      <c r="F641" s="37">
        <v>50</v>
      </c>
      <c r="G641" s="7"/>
    </row>
    <row r="642" spans="1:7" s="43" customFormat="1" ht="41.25" hidden="1" customHeight="1" x14ac:dyDescent="0.2">
      <c r="A642" s="28"/>
      <c r="B642" s="27" t="s">
        <v>430</v>
      </c>
      <c r="C642" s="27">
        <v>19.34</v>
      </c>
      <c r="D642" s="27">
        <f t="shared" si="66"/>
        <v>19.920200000000001</v>
      </c>
      <c r="E642" s="27">
        <f t="shared" si="65"/>
        <v>20.6938</v>
      </c>
      <c r="F642" s="37">
        <v>50</v>
      </c>
      <c r="G642" s="7"/>
    </row>
    <row r="643" spans="1:7" s="43" customFormat="1" ht="41.25" hidden="1" customHeight="1" x14ac:dyDescent="0.2">
      <c r="A643" s="57"/>
      <c r="B643" s="27" t="s">
        <v>431</v>
      </c>
      <c r="C643" s="27">
        <v>22.56</v>
      </c>
      <c r="D643" s="27">
        <f t="shared" si="66"/>
        <v>23.236799999999999</v>
      </c>
      <c r="E643" s="27">
        <f t="shared" si="65"/>
        <v>24.139199999999999</v>
      </c>
      <c r="F643" s="37">
        <v>50</v>
      </c>
      <c r="G643" s="7"/>
    </row>
    <row r="644" spans="1:7" s="43" customFormat="1" ht="41.25" hidden="1" customHeight="1" x14ac:dyDescent="0.2">
      <c r="A644" s="57"/>
      <c r="B644" s="27" t="s">
        <v>432</v>
      </c>
      <c r="C644" s="27">
        <v>25.8</v>
      </c>
      <c r="D644" s="27">
        <f t="shared" si="66"/>
        <v>26.574000000000002</v>
      </c>
      <c r="E644" s="27">
        <f t="shared" si="65"/>
        <v>27.606000000000002</v>
      </c>
      <c r="F644" s="37">
        <v>50</v>
      </c>
      <c r="G644" s="7"/>
    </row>
    <row r="645" spans="1:7" s="43" customFormat="1" ht="41.25" hidden="1" customHeight="1" x14ac:dyDescent="0.2">
      <c r="A645" s="57"/>
      <c r="B645" s="27" t="s">
        <v>433</v>
      </c>
      <c r="C645" s="27">
        <v>31.87</v>
      </c>
      <c r="D645" s="27">
        <f t="shared" si="66"/>
        <v>32.826100000000004</v>
      </c>
      <c r="E645" s="27">
        <f t="shared" si="65"/>
        <v>34.100900000000003</v>
      </c>
      <c r="F645" s="37">
        <v>50</v>
      </c>
      <c r="G645" s="7"/>
    </row>
    <row r="646" spans="1:7" s="43" customFormat="1" ht="2.25" hidden="1" customHeight="1" x14ac:dyDescent="0.2">
      <c r="A646" s="57"/>
      <c r="B646" s="27" t="s">
        <v>434</v>
      </c>
      <c r="C646" s="27">
        <v>37.799999999999997</v>
      </c>
      <c r="D646" s="27">
        <f t="shared" si="66"/>
        <v>38.933999999999997</v>
      </c>
      <c r="E646" s="27">
        <f t="shared" si="65"/>
        <v>40.445999999999998</v>
      </c>
      <c r="F646" s="37">
        <v>50</v>
      </c>
      <c r="G646" s="7"/>
    </row>
    <row r="647" spans="1:7" s="43" customFormat="1" ht="41.25" hidden="1" customHeight="1" x14ac:dyDescent="0.2">
      <c r="A647" s="57"/>
      <c r="B647" s="27" t="s">
        <v>435</v>
      </c>
      <c r="C647" s="27">
        <v>49.8</v>
      </c>
      <c r="D647" s="27">
        <f t="shared" si="66"/>
        <v>51.293999999999997</v>
      </c>
      <c r="E647" s="27">
        <f t="shared" si="65"/>
        <v>53.286000000000001</v>
      </c>
      <c r="F647" s="37">
        <v>50</v>
      </c>
      <c r="G647" s="7"/>
    </row>
    <row r="648" spans="1:7" s="43" customFormat="1" ht="41.25" hidden="1" customHeight="1" x14ac:dyDescent="0.2">
      <c r="A648" s="57"/>
      <c r="B648" s="27" t="s">
        <v>436</v>
      </c>
      <c r="C648" s="27">
        <v>17.260000000000002</v>
      </c>
      <c r="D648" s="27">
        <f t="shared" si="66"/>
        <v>17.777800000000003</v>
      </c>
      <c r="E648" s="27">
        <f t="shared" si="65"/>
        <v>18.468200000000003</v>
      </c>
      <c r="F648" s="37">
        <v>100</v>
      </c>
      <c r="G648" s="7"/>
    </row>
    <row r="649" spans="1:7" s="43" customFormat="1" ht="41.25" hidden="1" customHeight="1" x14ac:dyDescent="0.2">
      <c r="A649" s="57"/>
      <c r="B649" s="27" t="s">
        <v>437</v>
      </c>
      <c r="C649" s="27">
        <v>21.23</v>
      </c>
      <c r="D649" s="27">
        <f t="shared" si="66"/>
        <v>21.866900000000001</v>
      </c>
      <c r="E649" s="27">
        <f t="shared" si="65"/>
        <v>22.716100000000001</v>
      </c>
      <c r="F649" s="37">
        <v>50</v>
      </c>
      <c r="G649" s="7"/>
    </row>
    <row r="650" spans="1:7" s="43" customFormat="1" ht="41.25" hidden="1" customHeight="1" x14ac:dyDescent="0.2">
      <c r="A650" s="57"/>
      <c r="B650" s="27" t="s">
        <v>438</v>
      </c>
      <c r="C650" s="27">
        <v>25.31</v>
      </c>
      <c r="D650" s="27">
        <f t="shared" si="66"/>
        <v>26.069299999999998</v>
      </c>
      <c r="E650" s="27">
        <f t="shared" si="65"/>
        <v>27.081700000000001</v>
      </c>
      <c r="F650" s="37">
        <v>50</v>
      </c>
      <c r="G650" s="7"/>
    </row>
    <row r="651" spans="1:7" s="43" customFormat="1" ht="41.25" hidden="1" customHeight="1" x14ac:dyDescent="0.2">
      <c r="A651" s="57"/>
      <c r="B651" s="27" t="s">
        <v>439</v>
      </c>
      <c r="C651" s="27">
        <v>33.6</v>
      </c>
      <c r="D651" s="27">
        <f t="shared" si="66"/>
        <v>34.608000000000004</v>
      </c>
      <c r="E651" s="27">
        <f t="shared" si="65"/>
        <v>35.952000000000005</v>
      </c>
      <c r="F651" s="37">
        <v>50</v>
      </c>
      <c r="G651" s="7"/>
    </row>
    <row r="652" spans="1:7" s="43" customFormat="1" ht="41.25" hidden="1" customHeight="1" x14ac:dyDescent="0.2">
      <c r="A652" s="57"/>
      <c r="B652" s="27" t="s">
        <v>440</v>
      </c>
      <c r="C652" s="27">
        <v>41.52</v>
      </c>
      <c r="D652" s="27">
        <f t="shared" si="66"/>
        <v>42.765600000000006</v>
      </c>
      <c r="E652" s="27">
        <f t="shared" si="65"/>
        <v>44.426400000000008</v>
      </c>
      <c r="F652" s="37">
        <v>50</v>
      </c>
      <c r="G652" s="7"/>
    </row>
    <row r="653" spans="1:7" s="43" customFormat="1" ht="41.25" hidden="1" customHeight="1" x14ac:dyDescent="0.2">
      <c r="A653" s="57"/>
      <c r="B653" s="27" t="s">
        <v>441</v>
      </c>
      <c r="C653" s="27">
        <v>61.8</v>
      </c>
      <c r="D653" s="27">
        <f t="shared" si="66"/>
        <v>63.653999999999996</v>
      </c>
      <c r="E653" s="27">
        <f t="shared" si="65"/>
        <v>66.126000000000005</v>
      </c>
      <c r="F653" s="37">
        <v>50</v>
      </c>
      <c r="G653" s="7"/>
    </row>
    <row r="654" spans="1:7" s="43" customFormat="1" ht="41.25" hidden="1" customHeight="1" x14ac:dyDescent="0.2">
      <c r="A654" s="57"/>
      <c r="B654" s="27" t="s">
        <v>442</v>
      </c>
      <c r="C654" s="27">
        <v>26.4</v>
      </c>
      <c r="D654" s="27">
        <f t="shared" si="66"/>
        <v>27.192</v>
      </c>
      <c r="E654" s="27">
        <f t="shared" si="65"/>
        <v>28.248000000000001</v>
      </c>
      <c r="F654" s="37">
        <v>30</v>
      </c>
      <c r="G654" s="7"/>
    </row>
    <row r="655" spans="1:7" s="43" customFormat="1" ht="41.25" hidden="1" customHeight="1" x14ac:dyDescent="0.2">
      <c r="A655" s="57"/>
      <c r="B655" s="27" t="s">
        <v>443</v>
      </c>
      <c r="C655" s="27">
        <v>31.2</v>
      </c>
      <c r="D655" s="27">
        <f t="shared" si="66"/>
        <v>32.136000000000003</v>
      </c>
      <c r="E655" s="27">
        <f t="shared" si="65"/>
        <v>33.384</v>
      </c>
      <c r="F655" s="37">
        <v>30</v>
      </c>
      <c r="G655" s="7"/>
    </row>
    <row r="656" spans="1:7" s="43" customFormat="1" ht="41.25" hidden="1" customHeight="1" x14ac:dyDescent="0.2">
      <c r="A656" s="28"/>
      <c r="B656" s="27" t="s">
        <v>444</v>
      </c>
      <c r="C656" s="27">
        <v>42</v>
      </c>
      <c r="D656" s="27">
        <f t="shared" si="66"/>
        <v>43.26</v>
      </c>
      <c r="E656" s="27">
        <f t="shared" si="65"/>
        <v>44.940000000000005</v>
      </c>
      <c r="F656" s="37">
        <v>30</v>
      </c>
      <c r="G656" s="7"/>
    </row>
    <row r="657" spans="1:7" s="43" customFormat="1" ht="41.25" hidden="1" customHeight="1" x14ac:dyDescent="0.2">
      <c r="A657" s="57"/>
      <c r="B657" s="27" t="s">
        <v>445</v>
      </c>
      <c r="C657" s="27">
        <v>51.37</v>
      </c>
      <c r="D657" s="27">
        <f t="shared" si="66"/>
        <v>52.911099999999998</v>
      </c>
      <c r="E657" s="27">
        <f t="shared" si="65"/>
        <v>54.965899999999998</v>
      </c>
      <c r="F657" s="37">
        <v>30</v>
      </c>
      <c r="G657" s="7"/>
    </row>
    <row r="658" spans="1:7" s="43" customFormat="1" ht="41.25" hidden="1" customHeight="1" x14ac:dyDescent="0.2">
      <c r="A658" s="57"/>
      <c r="B658" s="27" t="s">
        <v>446</v>
      </c>
      <c r="C658" s="27">
        <v>76.56</v>
      </c>
      <c r="D658" s="27">
        <f t="shared" si="66"/>
        <v>78.856800000000007</v>
      </c>
      <c r="E658" s="27">
        <f t="shared" si="65"/>
        <v>81.919200000000004</v>
      </c>
      <c r="F658" s="37">
        <v>50</v>
      </c>
      <c r="G658" s="7"/>
    </row>
    <row r="659" spans="1:7" s="43" customFormat="1" ht="41.25" hidden="1" customHeight="1" x14ac:dyDescent="0.2">
      <c r="A659" s="57"/>
      <c r="B659" s="27" t="s">
        <v>447</v>
      </c>
      <c r="C659" s="27">
        <v>9.93</v>
      </c>
      <c r="D659" s="27">
        <f t="shared" si="66"/>
        <v>10.2279</v>
      </c>
      <c r="E659" s="27">
        <f t="shared" si="65"/>
        <v>10.6251</v>
      </c>
      <c r="F659" s="37">
        <v>100</v>
      </c>
      <c r="G659" s="7"/>
    </row>
    <row r="660" spans="1:7" s="43" customFormat="1" ht="41.25" hidden="1" customHeight="1" x14ac:dyDescent="0.2">
      <c r="A660" s="57"/>
      <c r="B660" s="27" t="s">
        <v>448</v>
      </c>
      <c r="C660" s="27">
        <v>12.14</v>
      </c>
      <c r="D660" s="27">
        <f t="shared" si="66"/>
        <v>12.504200000000001</v>
      </c>
      <c r="E660" s="27">
        <f t="shared" si="65"/>
        <v>12.989800000000001</v>
      </c>
      <c r="F660" s="37">
        <v>50</v>
      </c>
      <c r="G660" s="7"/>
    </row>
    <row r="661" spans="1:7" s="43" customFormat="1" ht="41.25" hidden="1" customHeight="1" x14ac:dyDescent="0.2">
      <c r="A661" s="28"/>
      <c r="B661" s="27" t="s">
        <v>449</v>
      </c>
      <c r="C661" s="27">
        <v>14.93</v>
      </c>
      <c r="D661" s="27">
        <f t="shared" si="66"/>
        <v>15.3779</v>
      </c>
      <c r="E661" s="27">
        <f t="shared" si="65"/>
        <v>15.975100000000001</v>
      </c>
      <c r="F661" s="37">
        <v>100</v>
      </c>
      <c r="G661" s="7"/>
    </row>
    <row r="662" spans="1:7" s="43" customFormat="1" ht="41.25" hidden="1" customHeight="1" x14ac:dyDescent="0.2">
      <c r="A662" s="57"/>
      <c r="B662" s="27" t="s">
        <v>450</v>
      </c>
      <c r="C662" s="27">
        <v>18.32</v>
      </c>
      <c r="D662" s="27">
        <f t="shared" si="66"/>
        <v>18.869600000000002</v>
      </c>
      <c r="E662" s="27">
        <f t="shared" si="65"/>
        <v>19.602400000000003</v>
      </c>
      <c r="F662" s="37">
        <v>100</v>
      </c>
      <c r="G662" s="7"/>
    </row>
    <row r="663" spans="1:7" ht="47.25" hidden="1" customHeight="1" x14ac:dyDescent="0.2">
      <c r="A663" s="16"/>
      <c r="B663" s="27" t="s">
        <v>5</v>
      </c>
      <c r="C663" s="27" t="s">
        <v>354</v>
      </c>
      <c r="D663" s="27" t="s">
        <v>7</v>
      </c>
      <c r="E663" s="27" t="e">
        <f t="shared" si="65"/>
        <v>#VALUE!</v>
      </c>
      <c r="F663" s="19" t="s">
        <v>9</v>
      </c>
    </row>
    <row r="664" spans="1:7" s="43" customFormat="1" ht="41.25" hidden="1" customHeight="1" x14ac:dyDescent="0.2">
      <c r="A664" s="57"/>
      <c r="B664" s="27" t="s">
        <v>451</v>
      </c>
      <c r="C664" s="27">
        <v>23.28</v>
      </c>
      <c r="D664" s="27">
        <f t="shared" ref="D664:D687" si="67">C664*1.03</f>
        <v>23.978400000000001</v>
      </c>
      <c r="E664" s="27">
        <f t="shared" si="65"/>
        <v>24.909600000000001</v>
      </c>
      <c r="F664" s="37">
        <v>70</v>
      </c>
      <c r="G664" s="7"/>
    </row>
    <row r="665" spans="1:7" s="43" customFormat="1" ht="41.25" hidden="1" customHeight="1" x14ac:dyDescent="0.2">
      <c r="A665" s="57"/>
      <c r="B665" s="27" t="s">
        <v>452</v>
      </c>
      <c r="C665" s="27">
        <v>27.6</v>
      </c>
      <c r="D665" s="27">
        <f t="shared" si="67"/>
        <v>28.428000000000001</v>
      </c>
      <c r="E665" s="27">
        <f t="shared" si="65"/>
        <v>29.532000000000004</v>
      </c>
      <c r="F665" s="37">
        <v>50</v>
      </c>
      <c r="G665" s="7"/>
    </row>
    <row r="666" spans="1:7" s="43" customFormat="1" ht="41.25" hidden="1" customHeight="1" x14ac:dyDescent="0.2">
      <c r="A666" s="57"/>
      <c r="B666" s="27" t="s">
        <v>453</v>
      </c>
      <c r="C666" s="27">
        <v>14.88</v>
      </c>
      <c r="D666" s="27">
        <f t="shared" si="67"/>
        <v>15.326400000000001</v>
      </c>
      <c r="E666" s="27">
        <f t="shared" si="65"/>
        <v>15.921600000000002</v>
      </c>
      <c r="F666" s="37">
        <v>100</v>
      </c>
      <c r="G666" s="7"/>
    </row>
    <row r="667" spans="1:7" s="43" customFormat="1" ht="41.25" hidden="1" customHeight="1" x14ac:dyDescent="0.2">
      <c r="A667" s="57"/>
      <c r="B667" s="27" t="s">
        <v>454</v>
      </c>
      <c r="C667" s="27">
        <v>16.41</v>
      </c>
      <c r="D667" s="27">
        <f t="shared" si="67"/>
        <v>16.9023</v>
      </c>
      <c r="E667" s="27">
        <f t="shared" si="65"/>
        <v>17.558700000000002</v>
      </c>
      <c r="F667" s="37">
        <v>100</v>
      </c>
      <c r="G667" s="7"/>
    </row>
    <row r="668" spans="1:7" s="43" customFormat="1" ht="41.25" hidden="1" customHeight="1" x14ac:dyDescent="0.2">
      <c r="A668" s="57"/>
      <c r="B668" s="27" t="s">
        <v>455</v>
      </c>
      <c r="C668" s="27">
        <v>28.16</v>
      </c>
      <c r="D668" s="27">
        <f t="shared" si="67"/>
        <v>29.004799999999999</v>
      </c>
      <c r="E668" s="27">
        <f t="shared" si="65"/>
        <v>30.131200000000003</v>
      </c>
      <c r="F668" s="37">
        <v>50</v>
      </c>
      <c r="G668" s="7"/>
    </row>
    <row r="669" spans="1:7" s="43" customFormat="1" ht="41.25" hidden="1" customHeight="1" x14ac:dyDescent="0.2">
      <c r="A669" s="57"/>
      <c r="B669" s="27" t="s">
        <v>456</v>
      </c>
      <c r="C669" s="27">
        <v>14.16</v>
      </c>
      <c r="D669" s="27">
        <f t="shared" si="67"/>
        <v>14.584800000000001</v>
      </c>
      <c r="E669" s="27">
        <f t="shared" si="65"/>
        <v>15.151200000000001</v>
      </c>
      <c r="F669" s="37">
        <v>100</v>
      </c>
      <c r="G669" s="7"/>
    </row>
    <row r="670" spans="1:7" s="43" customFormat="1" ht="41.25" hidden="1" customHeight="1" x14ac:dyDescent="0.2">
      <c r="A670" s="57"/>
      <c r="B670" s="27" t="s">
        <v>457</v>
      </c>
      <c r="C670" s="27">
        <v>17.07</v>
      </c>
      <c r="D670" s="27">
        <f t="shared" si="67"/>
        <v>17.582100000000001</v>
      </c>
      <c r="E670" s="27">
        <f t="shared" si="65"/>
        <v>18.264900000000001</v>
      </c>
      <c r="F670" s="37">
        <v>50</v>
      </c>
      <c r="G670" s="7"/>
    </row>
    <row r="671" spans="1:7" s="43" customFormat="1" ht="41.25" hidden="1" customHeight="1" x14ac:dyDescent="0.2">
      <c r="A671" s="57"/>
      <c r="B671" s="27" t="s">
        <v>458</v>
      </c>
      <c r="C671" s="27">
        <v>19.239999999999998</v>
      </c>
      <c r="D671" s="27">
        <f t="shared" si="67"/>
        <v>19.8172</v>
      </c>
      <c r="E671" s="27">
        <f t="shared" si="65"/>
        <v>20.5868</v>
      </c>
      <c r="F671" s="37">
        <v>100</v>
      </c>
      <c r="G671" s="7"/>
    </row>
    <row r="672" spans="1:7" s="43" customFormat="1" ht="41.25" hidden="1" customHeight="1" x14ac:dyDescent="0.2">
      <c r="A672" s="28"/>
      <c r="B672" s="27" t="s">
        <v>459</v>
      </c>
      <c r="C672" s="27">
        <v>23.37</v>
      </c>
      <c r="D672" s="27">
        <f t="shared" si="67"/>
        <v>24.071100000000001</v>
      </c>
      <c r="E672" s="27">
        <f t="shared" si="65"/>
        <v>25.005900000000004</v>
      </c>
      <c r="F672" s="37">
        <v>50</v>
      </c>
      <c r="G672" s="7"/>
    </row>
    <row r="673" spans="1:7" s="43" customFormat="1" ht="41.25" hidden="1" customHeight="1" x14ac:dyDescent="0.2">
      <c r="A673" s="57"/>
      <c r="B673" s="27" t="s">
        <v>460</v>
      </c>
      <c r="C673" s="27">
        <v>27.38</v>
      </c>
      <c r="D673" s="27">
        <f t="shared" si="67"/>
        <v>28.2014</v>
      </c>
      <c r="E673" s="27">
        <f t="shared" si="65"/>
        <v>29.296600000000002</v>
      </c>
      <c r="F673" s="37">
        <v>50</v>
      </c>
      <c r="G673" s="7"/>
    </row>
    <row r="674" spans="1:7" s="43" customFormat="1" ht="41.25" hidden="1" customHeight="1" x14ac:dyDescent="0.2">
      <c r="A674" s="57"/>
      <c r="B674" s="27" t="s">
        <v>461</v>
      </c>
      <c r="C674" s="27">
        <v>33.72</v>
      </c>
      <c r="D674" s="27">
        <f t="shared" si="67"/>
        <v>34.7316</v>
      </c>
      <c r="E674" s="27">
        <f t="shared" si="65"/>
        <v>36.080399999999997</v>
      </c>
      <c r="F674" s="37">
        <v>40</v>
      </c>
      <c r="G674" s="7"/>
    </row>
    <row r="675" spans="1:7" s="43" customFormat="1" ht="41.25" hidden="1" customHeight="1" x14ac:dyDescent="0.2">
      <c r="A675" s="57"/>
      <c r="B675" s="27" t="s">
        <v>462</v>
      </c>
      <c r="C675" s="27">
        <v>39.96</v>
      </c>
      <c r="D675" s="27">
        <f t="shared" si="67"/>
        <v>41.158799999999999</v>
      </c>
      <c r="E675" s="27">
        <f t="shared" si="65"/>
        <v>42.757200000000005</v>
      </c>
      <c r="F675" s="37">
        <v>40</v>
      </c>
      <c r="G675" s="7"/>
    </row>
    <row r="676" spans="1:7" s="43" customFormat="1" ht="41.25" hidden="1" customHeight="1" x14ac:dyDescent="0.2">
      <c r="A676" s="28"/>
      <c r="B676" s="27" t="s">
        <v>463</v>
      </c>
      <c r="C676" s="27">
        <v>52.8</v>
      </c>
      <c r="D676" s="27">
        <f t="shared" si="67"/>
        <v>54.384</v>
      </c>
      <c r="E676" s="27">
        <f t="shared" si="65"/>
        <v>56.496000000000002</v>
      </c>
      <c r="F676" s="37">
        <v>50</v>
      </c>
      <c r="G676" s="7"/>
    </row>
    <row r="677" spans="1:7" s="43" customFormat="1" ht="41.25" hidden="1" customHeight="1" x14ac:dyDescent="0.2">
      <c r="A677" s="57"/>
      <c r="B677" s="27" t="s">
        <v>464</v>
      </c>
      <c r="C677" s="27">
        <v>18.75</v>
      </c>
      <c r="D677" s="27">
        <f t="shared" si="67"/>
        <v>19.3125</v>
      </c>
      <c r="E677" s="27">
        <f t="shared" si="65"/>
        <v>20.0625</v>
      </c>
      <c r="F677" s="37">
        <v>100</v>
      </c>
      <c r="G677" s="7"/>
    </row>
    <row r="678" spans="1:7" s="43" customFormat="1" ht="41.25" hidden="1" customHeight="1" x14ac:dyDescent="0.2">
      <c r="A678" s="57"/>
      <c r="B678" s="27" t="s">
        <v>465</v>
      </c>
      <c r="C678" s="27">
        <v>22.18</v>
      </c>
      <c r="D678" s="27">
        <f t="shared" si="67"/>
        <v>22.845400000000001</v>
      </c>
      <c r="E678" s="27">
        <f t="shared" si="65"/>
        <v>23.732600000000001</v>
      </c>
      <c r="F678" s="37">
        <v>50</v>
      </c>
      <c r="G678" s="7"/>
    </row>
    <row r="679" spans="1:7" s="43" customFormat="1" ht="41.25" hidden="1" customHeight="1" x14ac:dyDescent="0.2">
      <c r="A679" s="57"/>
      <c r="B679" s="27" t="s">
        <v>466</v>
      </c>
      <c r="C679" s="27">
        <v>26.34</v>
      </c>
      <c r="D679" s="27">
        <f t="shared" si="67"/>
        <v>27.130200000000002</v>
      </c>
      <c r="E679" s="27">
        <f t="shared" si="65"/>
        <v>28.183800000000002</v>
      </c>
      <c r="F679" s="37">
        <v>50</v>
      </c>
      <c r="G679" s="7"/>
    </row>
    <row r="680" spans="1:7" s="43" customFormat="1" ht="41.25" hidden="1" customHeight="1" x14ac:dyDescent="0.2">
      <c r="A680" s="57"/>
      <c r="B680" s="27" t="s">
        <v>467</v>
      </c>
      <c r="C680" s="27">
        <v>32.4</v>
      </c>
      <c r="D680" s="27">
        <f t="shared" si="67"/>
        <v>33.372</v>
      </c>
      <c r="E680" s="27">
        <f t="shared" si="65"/>
        <v>34.667999999999999</v>
      </c>
      <c r="F680" s="37">
        <v>40</v>
      </c>
      <c r="G680" s="7"/>
    </row>
    <row r="681" spans="1:7" s="43" customFormat="1" ht="14.25" hidden="1" customHeight="1" x14ac:dyDescent="0.2">
      <c r="A681" s="57"/>
      <c r="B681" s="27" t="s">
        <v>468</v>
      </c>
      <c r="C681" s="27">
        <v>33.6</v>
      </c>
      <c r="D681" s="27">
        <f t="shared" si="67"/>
        <v>34.608000000000004</v>
      </c>
      <c r="E681" s="27">
        <f t="shared" si="65"/>
        <v>35.952000000000005</v>
      </c>
      <c r="F681" s="37">
        <v>50</v>
      </c>
      <c r="G681" s="7"/>
    </row>
    <row r="682" spans="1:7" s="43" customFormat="1" ht="41.25" hidden="1" customHeight="1" x14ac:dyDescent="0.2">
      <c r="A682" s="57"/>
      <c r="B682" s="27" t="s">
        <v>469</v>
      </c>
      <c r="C682" s="27">
        <v>43.56</v>
      </c>
      <c r="D682" s="27">
        <f t="shared" si="67"/>
        <v>44.866800000000005</v>
      </c>
      <c r="E682" s="27">
        <f t="shared" si="65"/>
        <v>46.609200000000008</v>
      </c>
      <c r="F682" s="37">
        <v>30</v>
      </c>
      <c r="G682" s="7"/>
    </row>
    <row r="683" spans="1:7" s="43" customFormat="1" ht="41.25" hidden="1" customHeight="1" x14ac:dyDescent="0.2">
      <c r="A683" s="57"/>
      <c r="B683" s="27" t="s">
        <v>470</v>
      </c>
      <c r="C683" s="27">
        <v>64.599999999999994</v>
      </c>
      <c r="D683" s="27">
        <f t="shared" si="67"/>
        <v>66.537999999999997</v>
      </c>
      <c r="E683" s="27">
        <f t="shared" si="65"/>
        <v>69.122</v>
      </c>
      <c r="F683" s="37">
        <v>30</v>
      </c>
      <c r="G683" s="7"/>
    </row>
    <row r="684" spans="1:7" s="43" customFormat="1" ht="41.25" hidden="1" customHeight="1" x14ac:dyDescent="0.2">
      <c r="A684" s="57"/>
      <c r="B684" s="27" t="s">
        <v>471</v>
      </c>
      <c r="C684" s="27">
        <v>21</v>
      </c>
      <c r="D684" s="27">
        <f t="shared" si="67"/>
        <v>21.63</v>
      </c>
      <c r="E684" s="27">
        <f t="shared" si="65"/>
        <v>22.470000000000002</v>
      </c>
      <c r="F684" s="37">
        <v>50</v>
      </c>
      <c r="G684" s="7"/>
    </row>
    <row r="685" spans="1:7" s="43" customFormat="1" ht="41.25" hidden="1" customHeight="1" x14ac:dyDescent="0.2">
      <c r="A685" s="57"/>
      <c r="B685" s="27" t="s">
        <v>472</v>
      </c>
      <c r="C685" s="27">
        <v>43.8</v>
      </c>
      <c r="D685" s="27">
        <f t="shared" si="67"/>
        <v>45.113999999999997</v>
      </c>
      <c r="E685" s="27">
        <f t="shared" si="65"/>
        <v>46.866</v>
      </c>
      <c r="F685" s="37">
        <v>40</v>
      </c>
      <c r="G685" s="7"/>
    </row>
    <row r="686" spans="1:7" s="43" customFormat="1" ht="41.25" hidden="1" customHeight="1" x14ac:dyDescent="0.2">
      <c r="A686" s="28"/>
      <c r="B686" s="27" t="s">
        <v>473</v>
      </c>
      <c r="C686" s="27">
        <v>53.8</v>
      </c>
      <c r="D686" s="27">
        <f t="shared" si="67"/>
        <v>55.414000000000001</v>
      </c>
      <c r="E686" s="27">
        <f t="shared" si="65"/>
        <v>57.566000000000003</v>
      </c>
      <c r="F686" s="37">
        <v>30</v>
      </c>
      <c r="G686" s="7"/>
    </row>
    <row r="687" spans="1:7" s="43" customFormat="1" ht="41.25" hidden="1" customHeight="1" x14ac:dyDescent="0.2">
      <c r="A687" s="57"/>
      <c r="B687" s="27" t="s">
        <v>474</v>
      </c>
      <c r="C687" s="27">
        <v>79.2</v>
      </c>
      <c r="D687" s="27">
        <f t="shared" si="67"/>
        <v>81.576000000000008</v>
      </c>
      <c r="E687" s="27">
        <f t="shared" si="65"/>
        <v>84.744000000000014</v>
      </c>
      <c r="F687" s="37">
        <v>30</v>
      </c>
      <c r="G687" s="7"/>
    </row>
    <row r="688" spans="1:7" s="43" customFormat="1" ht="34.5" hidden="1" customHeight="1" x14ac:dyDescent="0.2">
      <c r="A688" s="57"/>
      <c r="B688" s="27" t="s">
        <v>475</v>
      </c>
      <c r="C688" s="27"/>
      <c r="D688" s="27"/>
      <c r="E688" s="27">
        <f t="shared" si="65"/>
        <v>0</v>
      </c>
      <c r="F688" s="104"/>
      <c r="G688" s="7"/>
    </row>
    <row r="689" spans="1:7" s="43" customFormat="1" ht="72" hidden="1" customHeight="1" x14ac:dyDescent="0.2">
      <c r="A689" s="57"/>
      <c r="B689" s="27" t="s">
        <v>476</v>
      </c>
      <c r="C689" s="27">
        <v>5.82</v>
      </c>
      <c r="D689" s="27">
        <f t="shared" ref="D689:D698" si="68">C689*1.03</f>
        <v>5.9946000000000002</v>
      </c>
      <c r="E689" s="27">
        <f t="shared" si="65"/>
        <v>6.2274000000000003</v>
      </c>
      <c r="F689" s="100">
        <v>250</v>
      </c>
      <c r="G689" s="7"/>
    </row>
    <row r="690" spans="1:7" s="43" customFormat="1" ht="72" hidden="1" customHeight="1" x14ac:dyDescent="0.2">
      <c r="A690" s="28"/>
      <c r="B690" s="27" t="s">
        <v>477</v>
      </c>
      <c r="C690" s="27">
        <v>8.24</v>
      </c>
      <c r="D690" s="27">
        <f t="shared" si="68"/>
        <v>8.4871999999999996</v>
      </c>
      <c r="E690" s="27">
        <f t="shared" si="65"/>
        <v>8.8168000000000006</v>
      </c>
      <c r="F690" s="100">
        <v>250</v>
      </c>
      <c r="G690" s="7"/>
    </row>
    <row r="691" spans="1:7" s="43" customFormat="1" ht="72" hidden="1" customHeight="1" x14ac:dyDescent="0.2">
      <c r="A691" s="28"/>
      <c r="B691" s="27" t="s">
        <v>478</v>
      </c>
      <c r="C691" s="27">
        <v>4.93</v>
      </c>
      <c r="D691" s="27">
        <f t="shared" si="68"/>
        <v>5.0778999999999996</v>
      </c>
      <c r="E691" s="27">
        <f t="shared" si="65"/>
        <v>5.2751000000000001</v>
      </c>
      <c r="F691" s="100">
        <v>300</v>
      </c>
      <c r="G691" s="7"/>
    </row>
    <row r="692" spans="1:7" s="43" customFormat="1" ht="72" hidden="1" customHeight="1" x14ac:dyDescent="0.2">
      <c r="A692" s="57"/>
      <c r="B692" s="27" t="s">
        <v>479</v>
      </c>
      <c r="C692" s="27">
        <v>9.19</v>
      </c>
      <c r="D692" s="27">
        <f t="shared" si="68"/>
        <v>9.4657</v>
      </c>
      <c r="E692" s="27">
        <f t="shared" si="65"/>
        <v>9.8332999999999995</v>
      </c>
      <c r="F692" s="29">
        <v>250</v>
      </c>
      <c r="G692" s="7"/>
    </row>
    <row r="693" spans="1:7" s="43" customFormat="1" ht="72" hidden="1" customHeight="1" x14ac:dyDescent="0.2">
      <c r="A693" s="28"/>
      <c r="B693" s="27" t="s">
        <v>480</v>
      </c>
      <c r="C693" s="27">
        <v>21.12</v>
      </c>
      <c r="D693" s="27">
        <f t="shared" si="68"/>
        <v>21.753600000000002</v>
      </c>
      <c r="E693" s="27">
        <f t="shared" si="65"/>
        <v>22.598400000000002</v>
      </c>
      <c r="F693" s="29">
        <v>30</v>
      </c>
      <c r="G693" s="7"/>
    </row>
    <row r="694" spans="1:7" s="43" customFormat="1" ht="72" customHeight="1" x14ac:dyDescent="0.2">
      <c r="A694" s="152"/>
      <c r="B694" s="205" t="s">
        <v>481</v>
      </c>
      <c r="C694" s="27">
        <v>4.5</v>
      </c>
      <c r="D694" s="27">
        <f t="shared" si="68"/>
        <v>4.6349999999999998</v>
      </c>
      <c r="E694" s="27">
        <f t="shared" si="65"/>
        <v>4.8150000000000004</v>
      </c>
      <c r="F694" s="29" t="s">
        <v>99</v>
      </c>
      <c r="G694" s="7"/>
    </row>
    <row r="695" spans="1:7" s="43" customFormat="1" ht="72" customHeight="1" x14ac:dyDescent="0.2">
      <c r="A695" s="158"/>
      <c r="B695" s="210" t="s">
        <v>502</v>
      </c>
      <c r="C695" s="209">
        <v>7</v>
      </c>
      <c r="D695" s="27">
        <f t="shared" si="68"/>
        <v>7.21</v>
      </c>
      <c r="E695" s="27">
        <f t="shared" si="65"/>
        <v>7.49</v>
      </c>
      <c r="F695" s="29" t="s">
        <v>484</v>
      </c>
      <c r="G695" s="7"/>
    </row>
    <row r="696" spans="1:7" s="43" customFormat="1" ht="82.5" customHeight="1" x14ac:dyDescent="0.2">
      <c r="A696" s="158"/>
      <c r="B696" s="210" t="s">
        <v>503</v>
      </c>
      <c r="C696" s="209">
        <v>9.6</v>
      </c>
      <c r="D696" s="27">
        <f t="shared" si="68"/>
        <v>9.8879999999999999</v>
      </c>
      <c r="E696" s="27">
        <f t="shared" si="65"/>
        <v>10.272</v>
      </c>
      <c r="F696" s="29" t="s">
        <v>484</v>
      </c>
      <c r="G696" s="7"/>
    </row>
    <row r="697" spans="1:7" s="43" customFormat="1" ht="73.5" customHeight="1" x14ac:dyDescent="0.2">
      <c r="A697" s="158"/>
      <c r="B697" s="204" t="s">
        <v>638</v>
      </c>
      <c r="C697" s="27">
        <v>6.9</v>
      </c>
      <c r="D697" s="27">
        <f t="shared" si="68"/>
        <v>7.1070000000000002</v>
      </c>
      <c r="E697" s="27">
        <f t="shared" si="65"/>
        <v>7.3830000000000009</v>
      </c>
      <c r="F697" s="29" t="s">
        <v>278</v>
      </c>
      <c r="G697" s="7"/>
    </row>
    <row r="698" spans="1:7" ht="79.900000000000006" customHeight="1" x14ac:dyDescent="0.2">
      <c r="A698" s="158"/>
      <c r="B698" s="211" t="s">
        <v>483</v>
      </c>
      <c r="C698" s="176">
        <v>8.94</v>
      </c>
      <c r="D698" s="27">
        <f t="shared" si="68"/>
        <v>9.2081999999999997</v>
      </c>
      <c r="E698" s="27">
        <f t="shared" si="65"/>
        <v>9.5657999999999994</v>
      </c>
      <c r="F698" s="24" t="s">
        <v>95</v>
      </c>
    </row>
    <row r="699" spans="1:7" ht="47.25" customHeight="1" x14ac:dyDescent="0.2">
      <c r="A699" s="16"/>
      <c r="B699" s="168" t="s">
        <v>5</v>
      </c>
      <c r="C699" s="18" t="s">
        <v>354</v>
      </c>
      <c r="D699" s="18" t="s">
        <v>7</v>
      </c>
      <c r="E699" s="18" t="s">
        <v>8</v>
      </c>
      <c r="F699" s="19" t="s">
        <v>9</v>
      </c>
    </row>
    <row r="700" spans="1:7" ht="97.15" customHeight="1" x14ac:dyDescent="0.2">
      <c r="A700" s="158"/>
      <c r="B700" s="212" t="s">
        <v>580</v>
      </c>
      <c r="C700" s="307">
        <v>6.7</v>
      </c>
      <c r="D700" s="21">
        <f t="shared" ref="D700:D717" si="69">C700*1.03</f>
        <v>6.9010000000000007</v>
      </c>
      <c r="E700" s="21">
        <f t="shared" ref="E700:E717" si="70">C700*1.07</f>
        <v>7.1690000000000005</v>
      </c>
      <c r="F700" s="24" t="s">
        <v>95</v>
      </c>
    </row>
    <row r="701" spans="1:7" ht="104.25" customHeight="1" x14ac:dyDescent="0.2">
      <c r="A701" s="303"/>
      <c r="B701" s="309" t="s">
        <v>689</v>
      </c>
      <c r="C701" s="176">
        <v>6.7</v>
      </c>
      <c r="D701" s="21">
        <f>C701*1.03</f>
        <v>6.9010000000000007</v>
      </c>
      <c r="E701" s="27">
        <f>C701*1.07</f>
        <v>7.1690000000000005</v>
      </c>
      <c r="F701" s="24">
        <v>100</v>
      </c>
    </row>
    <row r="702" spans="1:7" ht="87" customHeight="1" x14ac:dyDescent="0.2">
      <c r="A702" s="158"/>
      <c r="B702" s="212" t="s">
        <v>690</v>
      </c>
      <c r="C702" s="307">
        <v>15</v>
      </c>
      <c r="D702" s="21">
        <f t="shared" si="69"/>
        <v>15.450000000000001</v>
      </c>
      <c r="E702" s="27">
        <f t="shared" si="70"/>
        <v>16.05</v>
      </c>
      <c r="F702" s="24" t="s">
        <v>95</v>
      </c>
    </row>
    <row r="703" spans="1:7" ht="114" customHeight="1" x14ac:dyDescent="0.2">
      <c r="A703" s="304"/>
      <c r="B703" s="211" t="s">
        <v>691</v>
      </c>
      <c r="C703" s="176">
        <v>15</v>
      </c>
      <c r="D703" s="21">
        <f t="shared" si="69"/>
        <v>15.450000000000001</v>
      </c>
      <c r="E703" s="27">
        <f t="shared" si="70"/>
        <v>16.05</v>
      </c>
      <c r="F703" s="24" t="s">
        <v>225</v>
      </c>
    </row>
    <row r="704" spans="1:7" ht="100.9" customHeight="1" x14ac:dyDescent="0.2">
      <c r="A704" s="158"/>
      <c r="B704" s="211" t="s">
        <v>692</v>
      </c>
      <c r="C704" s="176">
        <v>21.3</v>
      </c>
      <c r="D704" s="21">
        <f t="shared" si="69"/>
        <v>21.939</v>
      </c>
      <c r="E704" s="27">
        <f t="shared" si="70"/>
        <v>22.791</v>
      </c>
      <c r="F704" s="24" t="s">
        <v>505</v>
      </c>
    </row>
    <row r="705" spans="1:7" ht="111.75" customHeight="1" x14ac:dyDescent="0.2">
      <c r="A705" s="303"/>
      <c r="B705" s="310" t="s">
        <v>504</v>
      </c>
      <c r="C705" s="305">
        <v>35</v>
      </c>
      <c r="D705" s="21">
        <f t="shared" si="69"/>
        <v>36.050000000000004</v>
      </c>
      <c r="E705" s="27">
        <f t="shared" si="70"/>
        <v>37.450000000000003</v>
      </c>
      <c r="F705" s="24" t="s">
        <v>208</v>
      </c>
    </row>
    <row r="706" spans="1:7" ht="86.45" customHeight="1" x14ac:dyDescent="0.2">
      <c r="A706" s="158"/>
      <c r="B706" s="212" t="s">
        <v>581</v>
      </c>
      <c r="C706" s="307">
        <v>21.12</v>
      </c>
      <c r="D706" s="21">
        <f t="shared" si="69"/>
        <v>21.753600000000002</v>
      </c>
      <c r="E706" s="27">
        <f t="shared" si="70"/>
        <v>22.598400000000002</v>
      </c>
      <c r="F706" s="24" t="s">
        <v>95</v>
      </c>
    </row>
    <row r="707" spans="1:7" ht="91.9" customHeight="1" x14ac:dyDescent="0.2">
      <c r="A707" s="150"/>
      <c r="B707" s="211" t="s">
        <v>482</v>
      </c>
      <c r="C707" s="176">
        <v>48</v>
      </c>
      <c r="D707" s="21">
        <f t="shared" si="69"/>
        <v>49.44</v>
      </c>
      <c r="E707" s="27">
        <f t="shared" si="70"/>
        <v>51.36</v>
      </c>
      <c r="F707" s="24">
        <v>25</v>
      </c>
    </row>
    <row r="708" spans="1:7" ht="75" customHeight="1" x14ac:dyDescent="0.2">
      <c r="A708" s="158"/>
      <c r="B708" s="151" t="s">
        <v>693</v>
      </c>
      <c r="C708" s="268">
        <v>8.4</v>
      </c>
      <c r="D708" s="21">
        <f>C708*1.03</f>
        <v>8.652000000000001</v>
      </c>
      <c r="E708" s="27">
        <f>C708*1.07</f>
        <v>8.9880000000000013</v>
      </c>
      <c r="F708" s="24" t="s">
        <v>484</v>
      </c>
    </row>
    <row r="709" spans="1:7" ht="67.900000000000006" customHeight="1" x14ac:dyDescent="0.2">
      <c r="A709" s="150"/>
      <c r="B709" s="151" t="s">
        <v>696</v>
      </c>
      <c r="C709" s="268">
        <v>10.119999999999999</v>
      </c>
      <c r="D709" s="21">
        <f t="shared" si="69"/>
        <v>10.423599999999999</v>
      </c>
      <c r="E709" s="27">
        <f t="shared" si="70"/>
        <v>10.8284</v>
      </c>
      <c r="F709" s="29" t="s">
        <v>41</v>
      </c>
    </row>
    <row r="710" spans="1:7" ht="87" customHeight="1" x14ac:dyDescent="0.2">
      <c r="A710" s="158"/>
      <c r="B710" s="151" t="s">
        <v>402</v>
      </c>
      <c r="C710" s="268">
        <v>21.04</v>
      </c>
      <c r="D710" s="21">
        <f t="shared" si="69"/>
        <v>21.671199999999999</v>
      </c>
      <c r="E710" s="27">
        <f t="shared" si="70"/>
        <v>22.512800000000002</v>
      </c>
      <c r="F710" s="29" t="s">
        <v>208</v>
      </c>
    </row>
    <row r="711" spans="1:7" ht="93.6" customHeight="1" x14ac:dyDescent="0.2">
      <c r="A711" s="158"/>
      <c r="B711" s="151" t="s">
        <v>401</v>
      </c>
      <c r="C711" s="268">
        <v>32.840000000000003</v>
      </c>
      <c r="D711" s="21">
        <f t="shared" si="69"/>
        <v>33.825200000000002</v>
      </c>
      <c r="E711" s="27">
        <f t="shared" si="70"/>
        <v>35.138800000000003</v>
      </c>
      <c r="F711" s="29" t="s">
        <v>505</v>
      </c>
    </row>
    <row r="712" spans="1:7" ht="92.45" customHeight="1" x14ac:dyDescent="0.2">
      <c r="A712" s="158"/>
      <c r="B712" s="98" t="s">
        <v>507</v>
      </c>
      <c r="C712" s="269">
        <v>50.4</v>
      </c>
      <c r="D712" s="21">
        <f t="shared" si="69"/>
        <v>51.911999999999999</v>
      </c>
      <c r="E712" s="27">
        <f t="shared" si="70"/>
        <v>53.928000000000004</v>
      </c>
      <c r="F712" s="29" t="s">
        <v>505</v>
      </c>
    </row>
    <row r="713" spans="1:7" ht="92.45" customHeight="1" x14ac:dyDescent="0.2">
      <c r="A713" s="158"/>
      <c r="B713" s="151" t="s">
        <v>637</v>
      </c>
      <c r="C713" s="268">
        <v>73.900000000000006</v>
      </c>
      <c r="D713" s="269">
        <f t="shared" si="69"/>
        <v>76.117000000000004</v>
      </c>
      <c r="E713" s="27">
        <f t="shared" si="70"/>
        <v>79.073000000000008</v>
      </c>
      <c r="F713" s="29">
        <v>15</v>
      </c>
    </row>
    <row r="714" spans="1:7" ht="39.6" customHeight="1" x14ac:dyDescent="0.2">
      <c r="A714" s="413"/>
      <c r="B714" s="98" t="s">
        <v>695</v>
      </c>
      <c r="C714" s="268">
        <v>86.4</v>
      </c>
      <c r="D714" s="21">
        <f t="shared" si="69"/>
        <v>88.992000000000004</v>
      </c>
      <c r="E714" s="27">
        <f t="shared" si="70"/>
        <v>92.448000000000008</v>
      </c>
      <c r="F714" s="29" t="s">
        <v>13</v>
      </c>
    </row>
    <row r="715" spans="1:7" ht="40.9" customHeight="1" x14ac:dyDescent="0.2">
      <c r="A715" s="410"/>
      <c r="B715" s="270" t="s">
        <v>488</v>
      </c>
      <c r="C715" s="268">
        <v>73.400000000000006</v>
      </c>
      <c r="D715" s="21">
        <f t="shared" si="69"/>
        <v>75.602000000000004</v>
      </c>
      <c r="E715" s="27">
        <f t="shared" si="70"/>
        <v>78.538000000000011</v>
      </c>
      <c r="F715" s="29" t="s">
        <v>13</v>
      </c>
    </row>
    <row r="716" spans="1:7" ht="38.450000000000003" customHeight="1" x14ac:dyDescent="0.2">
      <c r="A716" s="413"/>
      <c r="B716" s="270" t="s">
        <v>694</v>
      </c>
      <c r="C716" s="268">
        <v>73.400000000000006</v>
      </c>
      <c r="D716" s="21">
        <f t="shared" si="69"/>
        <v>75.602000000000004</v>
      </c>
      <c r="E716" s="27">
        <f t="shared" si="70"/>
        <v>78.538000000000011</v>
      </c>
      <c r="F716" s="29" t="s">
        <v>13</v>
      </c>
    </row>
    <row r="717" spans="1:7" ht="31.15" customHeight="1" x14ac:dyDescent="0.2">
      <c r="A717" s="413"/>
      <c r="B717" s="151" t="s">
        <v>578</v>
      </c>
      <c r="C717" s="268">
        <v>86.4</v>
      </c>
      <c r="D717" s="21">
        <f t="shared" si="69"/>
        <v>88.992000000000004</v>
      </c>
      <c r="E717" s="27">
        <f t="shared" si="70"/>
        <v>92.448000000000008</v>
      </c>
      <c r="F717" s="29" t="s">
        <v>13</v>
      </c>
    </row>
    <row r="718" spans="1:7" s="43" customFormat="1" ht="56.25" customHeight="1" x14ac:dyDescent="0.2">
      <c r="A718" s="16"/>
      <c r="B718" s="414" t="s">
        <v>489</v>
      </c>
      <c r="C718" s="415"/>
      <c r="D718" s="415"/>
      <c r="E718" s="415"/>
      <c r="F718" s="105"/>
      <c r="G718" s="7"/>
    </row>
    <row r="719" spans="1:7" s="43" customFormat="1" ht="66.75" customHeight="1" x14ac:dyDescent="0.2">
      <c r="A719" s="404"/>
      <c r="B719" s="164" t="s">
        <v>697</v>
      </c>
      <c r="C719" s="155">
        <v>41</v>
      </c>
      <c r="D719" s="21">
        <f t="shared" ref="D719:D755" si="71">C719*1.03</f>
        <v>42.230000000000004</v>
      </c>
      <c r="E719" s="27">
        <f t="shared" ref="E719:E744" si="72">C719*1.07</f>
        <v>43.870000000000005</v>
      </c>
      <c r="F719" s="37" t="s">
        <v>13</v>
      </c>
      <c r="G719" s="7"/>
    </row>
    <row r="720" spans="1:7" s="43" customFormat="1" ht="66.75" customHeight="1" x14ac:dyDescent="0.2">
      <c r="A720" s="403"/>
      <c r="B720" s="165" t="s">
        <v>698</v>
      </c>
      <c r="C720" s="155">
        <v>31.34</v>
      </c>
      <c r="D720" s="21">
        <f t="shared" si="71"/>
        <v>32.280200000000001</v>
      </c>
      <c r="E720" s="27">
        <f t="shared" si="72"/>
        <v>33.533799999999999</v>
      </c>
      <c r="F720" s="29" t="s">
        <v>95</v>
      </c>
      <c r="G720" s="7"/>
    </row>
    <row r="721" spans="1:9" s="43" customFormat="1" ht="66.75" customHeight="1" x14ac:dyDescent="0.2">
      <c r="A721" s="403"/>
      <c r="B721" s="165" t="s">
        <v>699</v>
      </c>
      <c r="C721" s="315">
        <v>39.6</v>
      </c>
      <c r="D721" s="314">
        <f t="shared" si="71"/>
        <v>40.788000000000004</v>
      </c>
      <c r="E721" s="27">
        <f t="shared" si="72"/>
        <v>42.372000000000007</v>
      </c>
      <c r="F721" s="100" t="s">
        <v>485</v>
      </c>
      <c r="G721" s="7"/>
    </row>
    <row r="722" spans="1:9" s="43" customFormat="1" ht="66.75" customHeight="1" x14ac:dyDescent="0.2">
      <c r="A722" s="401"/>
      <c r="B722" s="157" t="s">
        <v>700</v>
      </c>
      <c r="C722" s="315">
        <v>46.8</v>
      </c>
      <c r="D722" s="314">
        <f t="shared" si="71"/>
        <v>48.204000000000001</v>
      </c>
      <c r="E722" s="27">
        <f t="shared" si="72"/>
        <v>50.076000000000001</v>
      </c>
      <c r="F722" s="100" t="s">
        <v>41</v>
      </c>
      <c r="G722" s="7"/>
    </row>
    <row r="723" spans="1:9" s="43" customFormat="1" ht="65.25" customHeight="1" x14ac:dyDescent="0.2">
      <c r="A723" s="404"/>
      <c r="B723" s="20" t="s">
        <v>728</v>
      </c>
      <c r="C723" s="319">
        <v>43.2</v>
      </c>
      <c r="D723" s="320">
        <f t="shared" si="71"/>
        <v>44.496000000000002</v>
      </c>
      <c r="E723" s="27">
        <f t="shared" si="72"/>
        <v>46.224000000000004</v>
      </c>
      <c r="F723" s="100" t="s">
        <v>43</v>
      </c>
      <c r="G723" s="7"/>
    </row>
    <row r="724" spans="1:9" s="43" customFormat="1" ht="43.5" customHeight="1" x14ac:dyDescent="0.2">
      <c r="A724" s="403"/>
      <c r="B724" s="20" t="s">
        <v>729</v>
      </c>
      <c r="C724" s="319">
        <v>61</v>
      </c>
      <c r="D724" s="320">
        <f t="shared" si="71"/>
        <v>62.83</v>
      </c>
      <c r="E724" s="27">
        <f t="shared" si="72"/>
        <v>65.27000000000001</v>
      </c>
      <c r="F724" s="100" t="s">
        <v>261</v>
      </c>
      <c r="G724" s="7"/>
    </row>
    <row r="725" spans="1:9" s="43" customFormat="1" ht="50.25" customHeight="1" x14ac:dyDescent="0.2">
      <c r="A725" s="403"/>
      <c r="B725" s="20" t="s">
        <v>730</v>
      </c>
      <c r="C725" s="319">
        <v>77.400000000000006</v>
      </c>
      <c r="D725" s="320">
        <f t="shared" si="71"/>
        <v>79.722000000000008</v>
      </c>
      <c r="E725" s="27">
        <f t="shared" si="72"/>
        <v>82.818000000000012</v>
      </c>
      <c r="F725" s="100" t="s">
        <v>731</v>
      </c>
      <c r="G725" s="7"/>
    </row>
    <row r="726" spans="1:9" s="43" customFormat="1" ht="51.75" customHeight="1" x14ac:dyDescent="0.2">
      <c r="A726" s="403"/>
      <c r="B726" s="113" t="s">
        <v>701</v>
      </c>
      <c r="C726" s="314">
        <v>65.599999999999994</v>
      </c>
      <c r="D726" s="314">
        <f t="shared" si="71"/>
        <v>67.567999999999998</v>
      </c>
      <c r="E726" s="27">
        <f t="shared" si="72"/>
        <v>70.191999999999993</v>
      </c>
      <c r="F726" s="100" t="s">
        <v>13</v>
      </c>
      <c r="G726" s="7"/>
      <c r="I726"/>
    </row>
    <row r="727" spans="1:9" s="43" customFormat="1" ht="41.25" customHeight="1" x14ac:dyDescent="0.2">
      <c r="A727" s="403"/>
      <c r="B727" s="113" t="s">
        <v>732</v>
      </c>
      <c r="C727" s="320">
        <v>106.9</v>
      </c>
      <c r="D727" s="320">
        <f t="shared" si="71"/>
        <v>110.10700000000001</v>
      </c>
      <c r="E727" s="27">
        <f t="shared" si="72"/>
        <v>114.38300000000001</v>
      </c>
      <c r="F727" s="100" t="s">
        <v>44</v>
      </c>
      <c r="G727" s="7"/>
      <c r="I727"/>
    </row>
    <row r="728" spans="1:9" s="43" customFormat="1" ht="65.25" customHeight="1" x14ac:dyDescent="0.2">
      <c r="A728" s="403"/>
      <c r="B728" s="46" t="s">
        <v>702</v>
      </c>
      <c r="C728" s="313">
        <v>82.5</v>
      </c>
      <c r="D728" s="314">
        <f t="shared" si="71"/>
        <v>84.975000000000009</v>
      </c>
      <c r="E728" s="27">
        <f t="shared" si="72"/>
        <v>88.275000000000006</v>
      </c>
      <c r="F728" s="100" t="s">
        <v>487</v>
      </c>
      <c r="G728" s="7"/>
    </row>
    <row r="729" spans="1:9" s="43" customFormat="1" ht="53.25" customHeight="1" x14ac:dyDescent="0.2">
      <c r="A729" s="403"/>
      <c r="B729" s="20" t="s">
        <v>735</v>
      </c>
      <c r="C729" s="320">
        <v>225</v>
      </c>
      <c r="D729" s="320">
        <f>C729*1.03</f>
        <v>231.75</v>
      </c>
      <c r="E729" s="27">
        <f>C729*1.07</f>
        <v>240.75</v>
      </c>
      <c r="F729" s="100" t="s">
        <v>731</v>
      </c>
      <c r="G729" s="7"/>
    </row>
    <row r="730" spans="1:9" s="43" customFormat="1" ht="54.75" customHeight="1" x14ac:dyDescent="0.2">
      <c r="A730" s="403"/>
      <c r="B730" s="20" t="s">
        <v>737</v>
      </c>
      <c r="C730" s="320">
        <v>232</v>
      </c>
      <c r="D730" s="320">
        <f>C730*1.03</f>
        <v>238.96</v>
      </c>
      <c r="E730" s="27">
        <f>C730*1.07</f>
        <v>248.24</v>
      </c>
      <c r="F730" s="100" t="s">
        <v>257</v>
      </c>
      <c r="G730" s="7"/>
    </row>
    <row r="731" spans="1:9" s="43" customFormat="1" ht="48" customHeight="1" x14ac:dyDescent="0.2">
      <c r="A731" s="401"/>
      <c r="B731" s="20" t="s">
        <v>738</v>
      </c>
      <c r="C731" s="320">
        <v>267.60000000000002</v>
      </c>
      <c r="D731" s="320">
        <f>C731*1.03</f>
        <v>275.62800000000004</v>
      </c>
      <c r="E731" s="27">
        <f>C731*1.07</f>
        <v>286.33200000000005</v>
      </c>
      <c r="F731" s="100" t="s">
        <v>257</v>
      </c>
      <c r="G731" s="7"/>
    </row>
    <row r="732" spans="1:9" s="43" customFormat="1" ht="75.75" customHeight="1" x14ac:dyDescent="0.2">
      <c r="A732" s="410"/>
      <c r="B732" s="20" t="s">
        <v>734</v>
      </c>
      <c r="C732" s="320">
        <v>216.3</v>
      </c>
      <c r="D732" s="320">
        <f t="shared" si="71"/>
        <v>222.78900000000002</v>
      </c>
      <c r="E732" s="27">
        <f t="shared" si="72"/>
        <v>231.44100000000003</v>
      </c>
      <c r="F732" s="100" t="s">
        <v>733</v>
      </c>
      <c r="G732" s="7"/>
    </row>
    <row r="733" spans="1:9" s="43" customFormat="1" ht="63" customHeight="1" x14ac:dyDescent="0.2">
      <c r="A733" s="410"/>
      <c r="B733" s="20" t="s">
        <v>736</v>
      </c>
      <c r="C733" s="320">
        <v>218</v>
      </c>
      <c r="D733" s="320">
        <f t="shared" si="71"/>
        <v>224.54</v>
      </c>
      <c r="E733" s="27">
        <f t="shared" si="72"/>
        <v>233.26000000000002</v>
      </c>
      <c r="F733" s="100" t="s">
        <v>733</v>
      </c>
      <c r="G733" s="7"/>
    </row>
    <row r="734" spans="1:9" s="43" customFormat="1" ht="66.75" customHeight="1" x14ac:dyDescent="0.2">
      <c r="A734" s="284"/>
      <c r="B734" s="20" t="s">
        <v>703</v>
      </c>
      <c r="C734" s="314">
        <v>48</v>
      </c>
      <c r="D734" s="314">
        <f t="shared" si="71"/>
        <v>49.44</v>
      </c>
      <c r="E734" s="314">
        <f t="shared" si="72"/>
        <v>51.36</v>
      </c>
      <c r="F734" s="100" t="s">
        <v>13</v>
      </c>
      <c r="G734" s="7"/>
    </row>
    <row r="735" spans="1:9" s="43" customFormat="1" ht="50.25" customHeight="1" x14ac:dyDescent="0.2">
      <c r="A735" s="282"/>
      <c r="B735" s="20" t="s">
        <v>704</v>
      </c>
      <c r="C735" s="314">
        <v>60</v>
      </c>
      <c r="D735" s="314">
        <f t="shared" si="71"/>
        <v>61.800000000000004</v>
      </c>
      <c r="E735" s="314">
        <f t="shared" si="72"/>
        <v>64.2</v>
      </c>
      <c r="F735" s="100" t="s">
        <v>208</v>
      </c>
      <c r="G735" s="7"/>
    </row>
    <row r="736" spans="1:9" s="43" customFormat="1" ht="57.75" customHeight="1" x14ac:dyDescent="0.2">
      <c r="A736" s="282"/>
      <c r="B736" s="20" t="s">
        <v>705</v>
      </c>
      <c r="C736" s="314">
        <v>75.599999999999994</v>
      </c>
      <c r="D736" s="314">
        <f t="shared" si="71"/>
        <v>77.867999999999995</v>
      </c>
      <c r="E736" s="314">
        <f t="shared" si="72"/>
        <v>80.891999999999996</v>
      </c>
      <c r="F736" s="100">
        <v>30</v>
      </c>
      <c r="G736" s="7"/>
    </row>
    <row r="737" spans="1:7" s="43" customFormat="1" ht="48.75" customHeight="1" x14ac:dyDescent="0.2">
      <c r="A737" s="282"/>
      <c r="B737" s="20" t="s">
        <v>706</v>
      </c>
      <c r="C737" s="286">
        <v>83</v>
      </c>
      <c r="D737" s="286">
        <f t="shared" si="71"/>
        <v>85.490000000000009</v>
      </c>
      <c r="E737" s="27">
        <f t="shared" si="72"/>
        <v>88.81</v>
      </c>
      <c r="F737" s="29" t="s">
        <v>13</v>
      </c>
      <c r="G737" s="7"/>
    </row>
    <row r="738" spans="1:7" s="43" customFormat="1" ht="48.75" customHeight="1" x14ac:dyDescent="0.2">
      <c r="A738" s="282"/>
      <c r="B738" s="20" t="s">
        <v>707</v>
      </c>
      <c r="C738" s="286">
        <v>96.25</v>
      </c>
      <c r="D738" s="286">
        <f t="shared" si="71"/>
        <v>99.137500000000003</v>
      </c>
      <c r="E738" s="27">
        <f t="shared" si="72"/>
        <v>102.98750000000001</v>
      </c>
      <c r="F738" s="29" t="s">
        <v>13</v>
      </c>
      <c r="G738" s="7"/>
    </row>
    <row r="739" spans="1:7" s="43" customFormat="1" ht="51" customHeight="1" x14ac:dyDescent="0.2">
      <c r="A739" s="282"/>
      <c r="B739" s="20" t="s">
        <v>708</v>
      </c>
      <c r="C739" s="286">
        <v>108</v>
      </c>
      <c r="D739" s="286">
        <f t="shared" si="71"/>
        <v>111.24000000000001</v>
      </c>
      <c r="E739" s="27">
        <f t="shared" si="72"/>
        <v>115.56</v>
      </c>
      <c r="F739" s="29">
        <v>14</v>
      </c>
      <c r="G739" s="7"/>
    </row>
    <row r="740" spans="1:7" ht="47.25" customHeight="1" x14ac:dyDescent="0.2">
      <c r="A740" s="16"/>
      <c r="B740" s="168" t="s">
        <v>5</v>
      </c>
      <c r="C740" s="18" t="s">
        <v>354</v>
      </c>
      <c r="D740" s="18" t="s">
        <v>7</v>
      </c>
      <c r="E740" s="18" t="s">
        <v>8</v>
      </c>
      <c r="F740" s="19" t="s">
        <v>9</v>
      </c>
    </row>
    <row r="741" spans="1:7" s="43" customFormat="1" ht="56.25" customHeight="1" x14ac:dyDescent="0.2">
      <c r="A741" s="282"/>
      <c r="B741" s="20" t="s">
        <v>709</v>
      </c>
      <c r="C741" s="286">
        <v>120.6</v>
      </c>
      <c r="D741" s="286">
        <f t="shared" si="71"/>
        <v>124.218</v>
      </c>
      <c r="E741" s="27">
        <f t="shared" si="72"/>
        <v>129.042</v>
      </c>
      <c r="F741" s="29">
        <v>14</v>
      </c>
      <c r="G741" s="7"/>
    </row>
    <row r="742" spans="1:7" s="43" customFormat="1" ht="58.5" customHeight="1" x14ac:dyDescent="0.2">
      <c r="A742" s="282"/>
      <c r="B742" s="20" t="s">
        <v>710</v>
      </c>
      <c r="C742" s="286">
        <v>136</v>
      </c>
      <c r="D742" s="286">
        <f t="shared" si="71"/>
        <v>140.08000000000001</v>
      </c>
      <c r="E742" s="27">
        <f t="shared" si="72"/>
        <v>145.52000000000001</v>
      </c>
      <c r="F742" s="29">
        <v>10</v>
      </c>
      <c r="G742" s="7"/>
    </row>
    <row r="743" spans="1:7" s="43" customFormat="1" ht="54.75" customHeight="1" x14ac:dyDescent="0.2">
      <c r="A743" s="282"/>
      <c r="B743" s="20" t="s">
        <v>711</v>
      </c>
      <c r="C743" s="314">
        <v>151.19999999999999</v>
      </c>
      <c r="D743" s="286">
        <f t="shared" si="71"/>
        <v>155.73599999999999</v>
      </c>
      <c r="E743" s="27">
        <f t="shared" si="72"/>
        <v>161.78399999999999</v>
      </c>
      <c r="F743" s="29" t="s">
        <v>44</v>
      </c>
      <c r="G743" s="7"/>
    </row>
    <row r="744" spans="1:7" s="43" customFormat="1" ht="40.5" customHeight="1" x14ac:dyDescent="0.2">
      <c r="A744" s="282"/>
      <c r="B744" s="20" t="s">
        <v>712</v>
      </c>
      <c r="C744" s="286">
        <v>142.80000000000001</v>
      </c>
      <c r="D744" s="286">
        <f t="shared" si="71"/>
        <v>147.084</v>
      </c>
      <c r="E744" s="27">
        <f t="shared" si="72"/>
        <v>152.79600000000002</v>
      </c>
      <c r="F744" s="29">
        <v>10</v>
      </c>
      <c r="G744" s="7"/>
    </row>
    <row r="745" spans="1:7" s="43" customFormat="1" ht="63.75" customHeight="1" x14ac:dyDescent="0.2">
      <c r="A745" s="282"/>
      <c r="B745" s="20" t="s">
        <v>713</v>
      </c>
      <c r="C745" s="286">
        <v>157.19999999999999</v>
      </c>
      <c r="D745" s="286">
        <f t="shared" si="71"/>
        <v>161.916</v>
      </c>
      <c r="E745" s="27">
        <f t="shared" ref="E745:E755" si="73">C745*1.07</f>
        <v>168.20400000000001</v>
      </c>
      <c r="F745" s="29">
        <v>10</v>
      </c>
      <c r="G745" s="7"/>
    </row>
    <row r="746" spans="1:7" s="43" customFormat="1" ht="61.5" customHeight="1" x14ac:dyDescent="0.2">
      <c r="A746" s="282"/>
      <c r="B746" s="20" t="s">
        <v>714</v>
      </c>
      <c r="C746" s="314">
        <v>193</v>
      </c>
      <c r="D746" s="314">
        <f t="shared" si="71"/>
        <v>198.79</v>
      </c>
      <c r="E746" s="27">
        <f>C746*1.07</f>
        <v>206.51000000000002</v>
      </c>
      <c r="F746" s="29" t="s">
        <v>257</v>
      </c>
      <c r="G746" s="7"/>
    </row>
    <row r="747" spans="1:7" s="43" customFormat="1" ht="46.5" customHeight="1" x14ac:dyDescent="0.2">
      <c r="A747" s="282"/>
      <c r="B747" s="20" t="s">
        <v>715</v>
      </c>
      <c r="C747" s="286">
        <v>214.8</v>
      </c>
      <c r="D747" s="286">
        <f t="shared" si="71"/>
        <v>221.24400000000003</v>
      </c>
      <c r="E747" s="27">
        <f t="shared" si="73"/>
        <v>229.83600000000001</v>
      </c>
      <c r="F747" s="29">
        <v>6</v>
      </c>
      <c r="G747" s="7"/>
    </row>
    <row r="748" spans="1:7" s="43" customFormat="1" ht="51" customHeight="1" x14ac:dyDescent="0.2">
      <c r="A748" s="282"/>
      <c r="B748" s="20" t="s">
        <v>716</v>
      </c>
      <c r="C748" s="286">
        <v>252</v>
      </c>
      <c r="D748" s="286">
        <f t="shared" si="71"/>
        <v>259.56</v>
      </c>
      <c r="E748" s="27">
        <f t="shared" si="73"/>
        <v>269.64000000000004</v>
      </c>
      <c r="F748" s="29">
        <v>6</v>
      </c>
      <c r="G748" s="7"/>
    </row>
    <row r="749" spans="1:7" s="43" customFormat="1" ht="51" customHeight="1" x14ac:dyDescent="0.2">
      <c r="A749" s="322"/>
      <c r="B749" s="20" t="s">
        <v>743</v>
      </c>
      <c r="C749" s="323">
        <v>293</v>
      </c>
      <c r="D749" s="323">
        <f t="shared" si="71"/>
        <v>301.79000000000002</v>
      </c>
      <c r="E749" s="27">
        <f t="shared" si="73"/>
        <v>313.51</v>
      </c>
      <c r="F749" s="100" t="s">
        <v>13</v>
      </c>
      <c r="G749" s="7"/>
    </row>
    <row r="750" spans="1:7" s="43" customFormat="1" ht="57.75" customHeight="1" x14ac:dyDescent="0.2">
      <c r="A750" s="282"/>
      <c r="B750" s="20" t="s">
        <v>717</v>
      </c>
      <c r="C750" s="286">
        <v>257</v>
      </c>
      <c r="D750" s="286">
        <f t="shared" si="71"/>
        <v>264.70999999999998</v>
      </c>
      <c r="E750" s="27">
        <f t="shared" si="73"/>
        <v>274.99</v>
      </c>
      <c r="F750" s="100">
        <v>6</v>
      </c>
      <c r="G750" s="7"/>
    </row>
    <row r="751" spans="1:7" s="43" customFormat="1" ht="68.25" customHeight="1" x14ac:dyDescent="0.2">
      <c r="A751" s="312"/>
      <c r="B751" s="20" t="s">
        <v>718</v>
      </c>
      <c r="C751" s="285">
        <v>291.60000000000002</v>
      </c>
      <c r="D751" s="286">
        <f t="shared" si="71"/>
        <v>300.34800000000001</v>
      </c>
      <c r="E751" s="27">
        <f t="shared" si="73"/>
        <v>312.01200000000006</v>
      </c>
      <c r="F751" s="100">
        <v>6</v>
      </c>
      <c r="G751" s="7"/>
    </row>
    <row r="752" spans="1:7" s="43" customFormat="1" ht="69.75" customHeight="1" x14ac:dyDescent="0.2">
      <c r="A752" s="312"/>
      <c r="B752" s="20" t="s">
        <v>720</v>
      </c>
      <c r="C752" s="315">
        <v>374.4</v>
      </c>
      <c r="D752" s="314">
        <f t="shared" si="71"/>
        <v>385.63200000000001</v>
      </c>
      <c r="E752" s="27">
        <f t="shared" si="73"/>
        <v>400.608</v>
      </c>
      <c r="F752" s="100">
        <v>6</v>
      </c>
      <c r="G752" s="7"/>
    </row>
    <row r="753" spans="1:206" s="43" customFormat="1" ht="81.75" customHeight="1" x14ac:dyDescent="0.2">
      <c r="A753" s="312"/>
      <c r="B753" s="20" t="s">
        <v>719</v>
      </c>
      <c r="C753" s="268">
        <v>341</v>
      </c>
      <c r="D753" s="265">
        <f t="shared" si="71"/>
        <v>351.23</v>
      </c>
      <c r="E753" s="27">
        <f t="shared" si="73"/>
        <v>364.87</v>
      </c>
      <c r="F753" s="29">
        <v>6</v>
      </c>
      <c r="G753" s="7"/>
    </row>
    <row r="754" spans="1:206" s="43" customFormat="1" ht="81.75" customHeight="1" x14ac:dyDescent="0.2">
      <c r="A754" s="312"/>
      <c r="B754" s="20" t="s">
        <v>721</v>
      </c>
      <c r="C754" s="268">
        <v>531</v>
      </c>
      <c r="D754" s="265">
        <f t="shared" si="71"/>
        <v>546.93000000000006</v>
      </c>
      <c r="E754" s="21">
        <f t="shared" si="73"/>
        <v>568.17000000000007</v>
      </c>
      <c r="F754" s="100">
        <v>4</v>
      </c>
      <c r="G754" s="7"/>
    </row>
    <row r="755" spans="1:206" s="110" customFormat="1" ht="81.75" customHeight="1" x14ac:dyDescent="0.2">
      <c r="A755" s="311"/>
      <c r="B755" s="20" t="s">
        <v>722</v>
      </c>
      <c r="C755" s="268">
        <v>570</v>
      </c>
      <c r="D755" s="265">
        <f t="shared" si="71"/>
        <v>587.1</v>
      </c>
      <c r="E755" s="21">
        <f t="shared" si="73"/>
        <v>609.90000000000009</v>
      </c>
      <c r="F755" s="100">
        <v>4</v>
      </c>
      <c r="G755" s="109"/>
      <c r="J755" s="2"/>
      <c r="K755" s="109"/>
      <c r="N755" s="111"/>
      <c r="O755" s="7"/>
      <c r="P755" s="2"/>
      <c r="Q755" s="109"/>
      <c r="T755" s="111"/>
      <c r="U755" s="7"/>
      <c r="V755" s="2"/>
      <c r="W755" s="109"/>
      <c r="Z755" s="111"/>
      <c r="AA755" s="7"/>
      <c r="AB755" s="2"/>
      <c r="AC755" s="109"/>
      <c r="AF755" s="111"/>
      <c r="AG755" s="7"/>
      <c r="AH755" s="2"/>
      <c r="AI755" s="109"/>
      <c r="AL755" s="111"/>
      <c r="AM755" s="7"/>
      <c r="AN755" s="2"/>
      <c r="AO755" s="109"/>
      <c r="AR755" s="111"/>
      <c r="AS755" s="7"/>
      <c r="AT755" s="2"/>
      <c r="AU755" s="109"/>
      <c r="AX755" s="111"/>
      <c r="AY755" s="7"/>
      <c r="AZ755" s="2"/>
      <c r="BA755" s="109"/>
      <c r="BD755" s="111"/>
      <c r="BE755" s="7"/>
      <c r="BF755" s="2"/>
      <c r="BG755" s="109"/>
      <c r="BJ755" s="111"/>
      <c r="BK755" s="7"/>
      <c r="BL755" s="2"/>
      <c r="BM755" s="109"/>
      <c r="BP755" s="111"/>
      <c r="BQ755" s="7"/>
      <c r="BR755" s="2"/>
      <c r="BS755" s="109"/>
      <c r="BV755" s="111"/>
      <c r="BW755" s="7"/>
      <c r="BX755" s="2"/>
      <c r="BY755" s="109"/>
      <c r="CB755" s="111"/>
      <c r="CC755" s="7"/>
      <c r="CD755" s="2"/>
      <c r="CE755" s="109"/>
      <c r="CH755" s="111"/>
      <c r="CI755" s="7"/>
      <c r="CJ755" s="2"/>
      <c r="CK755" s="109"/>
      <c r="CN755" s="111"/>
      <c r="CO755" s="7"/>
      <c r="CP755" s="2"/>
      <c r="CQ755" s="109"/>
      <c r="CT755" s="111"/>
      <c r="CU755" s="7"/>
      <c r="CV755" s="2"/>
      <c r="CW755" s="109"/>
      <c r="CZ755" s="111"/>
      <c r="DA755" s="7"/>
      <c r="DB755" s="2"/>
      <c r="DC755" s="109"/>
      <c r="DF755" s="111"/>
      <c r="DG755" s="7"/>
      <c r="DH755" s="2"/>
      <c r="DI755" s="109"/>
      <c r="DL755" s="111"/>
      <c r="DM755" s="7"/>
      <c r="DN755" s="2"/>
      <c r="DO755" s="109"/>
      <c r="DR755" s="111"/>
      <c r="DS755" s="7"/>
      <c r="DT755" s="2"/>
      <c r="DU755" s="109"/>
      <c r="DX755" s="111"/>
      <c r="DY755" s="7"/>
      <c r="DZ755" s="2"/>
      <c r="EA755" s="109"/>
      <c r="ED755" s="111"/>
      <c r="EE755" s="7"/>
      <c r="EF755" s="2"/>
      <c r="EG755" s="109"/>
      <c r="EJ755" s="111"/>
      <c r="EK755" s="7"/>
      <c r="EL755" s="2"/>
      <c r="EM755" s="109"/>
      <c r="EP755" s="111"/>
      <c r="EQ755" s="7"/>
      <c r="ER755" s="2"/>
      <c r="ES755" s="109"/>
      <c r="EV755" s="111"/>
      <c r="EW755" s="7"/>
      <c r="EX755" s="2"/>
      <c r="EY755" s="109"/>
      <c r="FB755" s="111"/>
      <c r="FC755" s="7"/>
      <c r="FD755" s="2"/>
      <c r="FE755" s="109"/>
      <c r="FH755" s="111"/>
      <c r="FI755" s="7"/>
      <c r="FJ755" s="2"/>
      <c r="FK755" s="109"/>
      <c r="FN755" s="111"/>
      <c r="FO755" s="7"/>
      <c r="FP755" s="2"/>
      <c r="FQ755" s="109"/>
      <c r="FT755" s="111"/>
      <c r="FU755" s="7"/>
      <c r="FV755" s="2"/>
      <c r="FW755" s="109"/>
      <c r="FZ755" s="111"/>
      <c r="GA755" s="7"/>
      <c r="GB755" s="2"/>
      <c r="GC755" s="109"/>
      <c r="GF755" s="111"/>
      <c r="GG755" s="7"/>
      <c r="GH755" s="2"/>
      <c r="GI755" s="109"/>
      <c r="GL755" s="111"/>
      <c r="GM755" s="7"/>
      <c r="GN755" s="2"/>
      <c r="GO755" s="109"/>
      <c r="GR755" s="111"/>
      <c r="GS755" s="7"/>
      <c r="GT755" s="2"/>
      <c r="GU755" s="109"/>
      <c r="GW755" s="43"/>
      <c r="GX755" s="43"/>
    </row>
    <row r="756" spans="1:206" s="43" customFormat="1" ht="48.75" customHeight="1" x14ac:dyDescent="0.2">
      <c r="A756" s="16"/>
      <c r="B756" s="414" t="s">
        <v>616</v>
      </c>
      <c r="C756" s="415"/>
      <c r="D756" s="415"/>
      <c r="E756" s="415"/>
      <c r="F756" s="105"/>
      <c r="G756" s="7"/>
    </row>
    <row r="757" spans="1:206" s="4" customFormat="1" ht="107.25" customHeight="1" x14ac:dyDescent="0.2">
      <c r="A757" s="151"/>
      <c r="B757" s="165" t="s">
        <v>617</v>
      </c>
      <c r="C757" s="106">
        <v>390</v>
      </c>
      <c r="D757" s="41">
        <f t="shared" ref="D757:D772" si="74">C757*1.03</f>
        <v>401.7</v>
      </c>
      <c r="E757" s="107">
        <f>C757*1.07</f>
        <v>417.3</v>
      </c>
      <c r="F757" s="108" t="s">
        <v>44</v>
      </c>
      <c r="G757" s="3"/>
      <c r="J757" s="2"/>
      <c r="K757" s="3"/>
      <c r="N757" s="6"/>
      <c r="O757" s="1"/>
      <c r="P757" s="2"/>
      <c r="Q757" s="3"/>
      <c r="T757" s="6"/>
      <c r="U757" s="1"/>
      <c r="V757" s="2"/>
      <c r="W757" s="3"/>
      <c r="Z757" s="6"/>
      <c r="AA757" s="1"/>
      <c r="AB757" s="2"/>
      <c r="AC757" s="3"/>
      <c r="AF757" s="6"/>
      <c r="AG757" s="1"/>
      <c r="AH757" s="2"/>
      <c r="AI757" s="3"/>
      <c r="AL757" s="6"/>
      <c r="AM757" s="1"/>
      <c r="AN757" s="2"/>
      <c r="AO757" s="3"/>
      <c r="AR757" s="6"/>
      <c r="AS757" s="1"/>
      <c r="AT757" s="2"/>
      <c r="AU757" s="3"/>
      <c r="AX757" s="6"/>
      <c r="AY757" s="1"/>
      <c r="AZ757" s="2"/>
      <c r="BA757" s="3"/>
      <c r="BD757" s="6"/>
      <c r="BE757" s="1"/>
      <c r="BF757" s="2"/>
      <c r="BG757" s="3"/>
      <c r="BJ757" s="6"/>
      <c r="BK757" s="1"/>
      <c r="BL757" s="2"/>
      <c r="BM757" s="3"/>
      <c r="BP757" s="6"/>
      <c r="BQ757" s="1"/>
      <c r="BR757" s="2"/>
      <c r="BS757" s="3"/>
      <c r="BV757" s="6"/>
      <c r="BW757" s="1"/>
      <c r="BX757" s="2"/>
      <c r="BY757" s="3"/>
      <c r="CB757" s="6"/>
      <c r="CC757" s="1"/>
      <c r="CD757" s="2"/>
      <c r="CE757" s="3"/>
      <c r="CH757" s="6"/>
      <c r="CI757" s="1"/>
      <c r="CJ757" s="2"/>
      <c r="CK757" s="3"/>
      <c r="CN757" s="6"/>
      <c r="CO757" s="1"/>
      <c r="CP757" s="2"/>
      <c r="CQ757" s="3"/>
      <c r="CT757" s="6"/>
      <c r="CU757" s="1"/>
      <c r="CV757" s="2"/>
      <c r="CW757" s="3"/>
      <c r="CZ757" s="6"/>
      <c r="DA757" s="1"/>
      <c r="DB757" s="2"/>
      <c r="DC757" s="3"/>
      <c r="DF757" s="6"/>
      <c r="DG757" s="1"/>
      <c r="DH757" s="2"/>
      <c r="DI757" s="3"/>
      <c r="DL757" s="6"/>
      <c r="DM757" s="1"/>
      <c r="DN757" s="2"/>
      <c r="DO757" s="3"/>
      <c r="DR757" s="6"/>
      <c r="DS757" s="1"/>
      <c r="DT757" s="2"/>
      <c r="DU757" s="3"/>
      <c r="DX757" s="6"/>
      <c r="DY757" s="1"/>
      <c r="DZ757" s="2"/>
      <c r="EA757" s="3"/>
      <c r="ED757" s="6"/>
      <c r="EE757" s="1"/>
      <c r="EF757" s="2"/>
      <c r="EG757" s="3"/>
      <c r="EJ757" s="6"/>
      <c r="EK757" s="1"/>
      <c r="EL757" s="2"/>
      <c r="EM757" s="3"/>
      <c r="EP757" s="6"/>
      <c r="EQ757" s="1"/>
      <c r="ER757" s="2"/>
      <c r="ES757" s="3"/>
      <c r="EV757" s="6"/>
      <c r="EW757" s="1"/>
      <c r="EX757" s="2"/>
      <c r="EY757" s="3"/>
      <c r="FB757" s="6"/>
      <c r="FC757" s="1"/>
      <c r="FD757" s="2"/>
      <c r="FE757" s="3"/>
      <c r="FH757" s="6"/>
      <c r="FI757" s="1"/>
      <c r="FJ757" s="2"/>
      <c r="FK757" s="3"/>
      <c r="FN757" s="6"/>
      <c r="FO757" s="1"/>
      <c r="FP757" s="2"/>
      <c r="FQ757" s="3"/>
      <c r="FT757" s="6"/>
      <c r="FU757" s="1"/>
      <c r="FV757" s="2"/>
      <c r="FW757" s="3"/>
      <c r="FZ757" s="6"/>
      <c r="GA757" s="1"/>
      <c r="GB757" s="2"/>
      <c r="GC757" s="3"/>
      <c r="GF757" s="6"/>
      <c r="GG757" s="1"/>
      <c r="GH757" s="2"/>
      <c r="GI757" s="3"/>
      <c r="GL757" s="6"/>
      <c r="GM757" s="1"/>
      <c r="GN757" s="2"/>
      <c r="GO757" s="3"/>
      <c r="GR757" s="6"/>
      <c r="GS757" s="1"/>
      <c r="GT757" s="2"/>
      <c r="GU757" s="3"/>
      <c r="GW757"/>
      <c r="GX757"/>
    </row>
    <row r="758" spans="1:206" s="4" customFormat="1" ht="116.25" customHeight="1" x14ac:dyDescent="0.2">
      <c r="A758" s="151"/>
      <c r="B758" s="165" t="s">
        <v>618</v>
      </c>
      <c r="C758" s="262">
        <v>403</v>
      </c>
      <c r="D758" s="263">
        <f t="shared" si="74"/>
        <v>415.09000000000003</v>
      </c>
      <c r="E758" s="263">
        <f t="shared" ref="E758:E772" si="75">C758*1.07</f>
        <v>431.21000000000004</v>
      </c>
      <c r="F758" s="100" t="s">
        <v>44</v>
      </c>
      <c r="G758" s="3"/>
      <c r="J758" s="2"/>
      <c r="K758" s="3"/>
      <c r="N758" s="6"/>
      <c r="O758" s="1"/>
      <c r="P758" s="2"/>
      <c r="Q758" s="3"/>
      <c r="T758" s="6"/>
      <c r="U758" s="1"/>
      <c r="V758" s="2"/>
      <c r="W758" s="3"/>
      <c r="Z758" s="6"/>
      <c r="AA758" s="1"/>
      <c r="AB758" s="2"/>
      <c r="AC758" s="3"/>
      <c r="AF758" s="6"/>
      <c r="AG758" s="1"/>
      <c r="AH758" s="2"/>
      <c r="AI758" s="3"/>
      <c r="AL758" s="6"/>
      <c r="AM758" s="1"/>
      <c r="AN758" s="2"/>
      <c r="AO758" s="3"/>
      <c r="AR758" s="6"/>
      <c r="AS758" s="1"/>
      <c r="AT758" s="2"/>
      <c r="AU758" s="3"/>
      <c r="AX758" s="6"/>
      <c r="AY758" s="1"/>
      <c r="AZ758" s="2"/>
      <c r="BA758" s="3"/>
      <c r="BD758" s="6"/>
      <c r="BE758" s="1"/>
      <c r="BF758" s="2"/>
      <c r="BG758" s="3"/>
      <c r="BJ758" s="6"/>
      <c r="BK758" s="1"/>
      <c r="BL758" s="2"/>
      <c r="BM758" s="3"/>
      <c r="BP758" s="6"/>
      <c r="BQ758" s="1"/>
      <c r="BR758" s="2"/>
      <c r="BS758" s="3"/>
      <c r="BV758" s="6"/>
      <c r="BW758" s="1"/>
      <c r="BX758" s="2"/>
      <c r="BY758" s="3"/>
      <c r="CB758" s="6"/>
      <c r="CC758" s="1"/>
      <c r="CD758" s="2"/>
      <c r="CE758" s="3"/>
      <c r="CH758" s="6"/>
      <c r="CI758" s="1"/>
      <c r="CJ758" s="2"/>
      <c r="CK758" s="3"/>
      <c r="CN758" s="6"/>
      <c r="CO758" s="1"/>
      <c r="CP758" s="2"/>
      <c r="CQ758" s="3"/>
      <c r="CT758" s="6"/>
      <c r="CU758" s="1"/>
      <c r="CV758" s="2"/>
      <c r="CW758" s="3"/>
      <c r="CZ758" s="6"/>
      <c r="DA758" s="1"/>
      <c r="DB758" s="2"/>
      <c r="DC758" s="3"/>
      <c r="DF758" s="6"/>
      <c r="DG758" s="1"/>
      <c r="DH758" s="2"/>
      <c r="DI758" s="3"/>
      <c r="DL758" s="6"/>
      <c r="DM758" s="1"/>
      <c r="DN758" s="2"/>
      <c r="DO758" s="3"/>
      <c r="DR758" s="6"/>
      <c r="DS758" s="1"/>
      <c r="DT758" s="2"/>
      <c r="DU758" s="3"/>
      <c r="DX758" s="6"/>
      <c r="DY758" s="1"/>
      <c r="DZ758" s="2"/>
      <c r="EA758" s="3"/>
      <c r="ED758" s="6"/>
      <c r="EE758" s="1"/>
      <c r="EF758" s="2"/>
      <c r="EG758" s="3"/>
      <c r="EJ758" s="6"/>
      <c r="EK758" s="1"/>
      <c r="EL758" s="2"/>
      <c r="EM758" s="3"/>
      <c r="EP758" s="6"/>
      <c r="EQ758" s="1"/>
      <c r="ER758" s="2"/>
      <c r="ES758" s="3"/>
      <c r="EV758" s="6"/>
      <c r="EW758" s="1"/>
      <c r="EX758" s="2"/>
      <c r="EY758" s="3"/>
      <c r="FB758" s="6"/>
      <c r="FC758" s="1"/>
      <c r="FD758" s="2"/>
      <c r="FE758" s="3"/>
      <c r="FH758" s="6"/>
      <c r="FI758" s="1"/>
      <c r="FJ758" s="2"/>
      <c r="FK758" s="3"/>
      <c r="FN758" s="6"/>
      <c r="FO758" s="1"/>
      <c r="FP758" s="2"/>
      <c r="FQ758" s="3"/>
      <c r="FT758" s="6"/>
      <c r="FU758" s="1"/>
      <c r="FV758" s="2"/>
      <c r="FW758" s="3"/>
      <c r="FZ758" s="6"/>
      <c r="GA758" s="1"/>
      <c r="GB758" s="2"/>
      <c r="GC758" s="3"/>
      <c r="GF758" s="6"/>
      <c r="GG758" s="1"/>
      <c r="GH758" s="2"/>
      <c r="GI758" s="3"/>
      <c r="GL758" s="6"/>
      <c r="GM758" s="1"/>
      <c r="GN758" s="2"/>
      <c r="GO758" s="3"/>
      <c r="GR758" s="6"/>
      <c r="GS758" s="1"/>
      <c r="GT758" s="2"/>
      <c r="GU758" s="3"/>
      <c r="GW758"/>
      <c r="GX758"/>
    </row>
    <row r="759" spans="1:206" s="4" customFormat="1" ht="109.5" customHeight="1" x14ac:dyDescent="0.2">
      <c r="A759" s="151"/>
      <c r="B759" s="165" t="s">
        <v>619</v>
      </c>
      <c r="C759" s="262">
        <v>362</v>
      </c>
      <c r="D759" s="263">
        <f t="shared" si="74"/>
        <v>372.86</v>
      </c>
      <c r="E759" s="263">
        <f t="shared" si="75"/>
        <v>387.34000000000003</v>
      </c>
      <c r="F759" s="100" t="s">
        <v>44</v>
      </c>
      <c r="G759" s="3"/>
      <c r="J759" s="2"/>
      <c r="K759" s="3"/>
      <c r="N759" s="6"/>
      <c r="O759" s="1"/>
      <c r="P759" s="2"/>
      <c r="Q759" s="3"/>
      <c r="T759" s="6"/>
      <c r="U759" s="1"/>
      <c r="V759" s="2"/>
      <c r="W759" s="3"/>
      <c r="Z759" s="6"/>
      <c r="AA759" s="1"/>
      <c r="AB759" s="2"/>
      <c r="AC759" s="3"/>
      <c r="AF759" s="6"/>
      <c r="AG759" s="1"/>
      <c r="AH759" s="2"/>
      <c r="AI759" s="3"/>
      <c r="AL759" s="6"/>
      <c r="AM759" s="1"/>
      <c r="AN759" s="2"/>
      <c r="AO759" s="3"/>
      <c r="AR759" s="6"/>
      <c r="AS759" s="1"/>
      <c r="AT759" s="2"/>
      <c r="AU759" s="3"/>
      <c r="AX759" s="6"/>
      <c r="AY759" s="1"/>
      <c r="AZ759" s="2"/>
      <c r="BA759" s="3"/>
      <c r="BD759" s="6"/>
      <c r="BE759" s="1"/>
      <c r="BF759" s="2"/>
      <c r="BG759" s="3"/>
      <c r="BJ759" s="6"/>
      <c r="BK759" s="1"/>
      <c r="BL759" s="2"/>
      <c r="BM759" s="3"/>
      <c r="BP759" s="6"/>
      <c r="BQ759" s="1"/>
      <c r="BR759" s="2"/>
      <c r="BS759" s="3"/>
      <c r="BV759" s="6"/>
      <c r="BW759" s="1"/>
      <c r="BX759" s="2"/>
      <c r="BY759" s="3"/>
      <c r="CB759" s="6"/>
      <c r="CC759" s="1"/>
      <c r="CD759" s="2"/>
      <c r="CE759" s="3"/>
      <c r="CH759" s="6"/>
      <c r="CI759" s="1"/>
      <c r="CJ759" s="2"/>
      <c r="CK759" s="3"/>
      <c r="CN759" s="6"/>
      <c r="CO759" s="1"/>
      <c r="CP759" s="2"/>
      <c r="CQ759" s="3"/>
      <c r="CT759" s="6"/>
      <c r="CU759" s="1"/>
      <c r="CV759" s="2"/>
      <c r="CW759" s="3"/>
      <c r="CZ759" s="6"/>
      <c r="DA759" s="1"/>
      <c r="DB759" s="2"/>
      <c r="DC759" s="3"/>
      <c r="DF759" s="6"/>
      <c r="DG759" s="1"/>
      <c r="DH759" s="2"/>
      <c r="DI759" s="3"/>
      <c r="DL759" s="6"/>
      <c r="DM759" s="1"/>
      <c r="DN759" s="2"/>
      <c r="DO759" s="3"/>
      <c r="DR759" s="6"/>
      <c r="DS759" s="1"/>
      <c r="DT759" s="2"/>
      <c r="DU759" s="3"/>
      <c r="DX759" s="6"/>
      <c r="DY759" s="1"/>
      <c r="DZ759" s="2"/>
      <c r="EA759" s="3"/>
      <c r="ED759" s="6"/>
      <c r="EE759" s="1"/>
      <c r="EF759" s="2"/>
      <c r="EG759" s="3"/>
      <c r="EJ759" s="6"/>
      <c r="EK759" s="1"/>
      <c r="EL759" s="2"/>
      <c r="EM759" s="3"/>
      <c r="EP759" s="6"/>
      <c r="EQ759" s="1"/>
      <c r="ER759" s="2"/>
      <c r="ES759" s="3"/>
      <c r="EV759" s="6"/>
      <c r="EW759" s="1"/>
      <c r="EX759" s="2"/>
      <c r="EY759" s="3"/>
      <c r="FB759" s="6"/>
      <c r="FC759" s="1"/>
      <c r="FD759" s="2"/>
      <c r="FE759" s="3"/>
      <c r="FH759" s="6"/>
      <c r="FI759" s="1"/>
      <c r="FJ759" s="2"/>
      <c r="FK759" s="3"/>
      <c r="FN759" s="6"/>
      <c r="FO759" s="1"/>
      <c r="FP759" s="2"/>
      <c r="FQ759" s="3"/>
      <c r="FT759" s="6"/>
      <c r="FU759" s="1"/>
      <c r="FV759" s="2"/>
      <c r="FW759" s="3"/>
      <c r="FZ759" s="6"/>
      <c r="GA759" s="1"/>
      <c r="GB759" s="2"/>
      <c r="GC759" s="3"/>
      <c r="GF759" s="6"/>
      <c r="GG759" s="1"/>
      <c r="GH759" s="2"/>
      <c r="GI759" s="3"/>
      <c r="GL759" s="6"/>
      <c r="GM759" s="1"/>
      <c r="GN759" s="2"/>
      <c r="GO759" s="3"/>
      <c r="GR759" s="6"/>
      <c r="GS759" s="1"/>
      <c r="GT759" s="2"/>
      <c r="GU759" s="3"/>
      <c r="GW759"/>
      <c r="GX759"/>
    </row>
    <row r="760" spans="1:206" s="4" customFormat="1" ht="119.25" customHeight="1" x14ac:dyDescent="0.2">
      <c r="A760" s="151"/>
      <c r="B760" s="165" t="s">
        <v>620</v>
      </c>
      <c r="C760" s="106">
        <v>413</v>
      </c>
      <c r="D760" s="41">
        <f t="shared" si="74"/>
        <v>425.39</v>
      </c>
      <c r="E760" s="107">
        <f t="shared" si="75"/>
        <v>441.91</v>
      </c>
      <c r="F760" s="108" t="s">
        <v>44</v>
      </c>
      <c r="G760" s="3"/>
      <c r="J760" s="2"/>
      <c r="K760" s="3"/>
      <c r="N760" s="6"/>
      <c r="O760" s="1"/>
      <c r="P760" s="2"/>
      <c r="Q760" s="3"/>
      <c r="T760" s="6"/>
      <c r="U760" s="1"/>
      <c r="V760" s="2"/>
      <c r="W760" s="3"/>
      <c r="Z760" s="6"/>
      <c r="AA760" s="1"/>
      <c r="AB760" s="2"/>
      <c r="AC760" s="3"/>
      <c r="AF760" s="6"/>
      <c r="AG760" s="1"/>
      <c r="AH760" s="2"/>
      <c r="AI760" s="3"/>
      <c r="AL760" s="6"/>
      <c r="AM760" s="1"/>
      <c r="AN760" s="2"/>
      <c r="AO760" s="3"/>
      <c r="AR760" s="6"/>
      <c r="AS760" s="1"/>
      <c r="AT760" s="2"/>
      <c r="AU760" s="3"/>
      <c r="AX760" s="6"/>
      <c r="AY760" s="1"/>
      <c r="AZ760" s="2"/>
      <c r="BA760" s="3"/>
      <c r="BD760" s="6"/>
      <c r="BE760" s="1"/>
      <c r="BF760" s="2"/>
      <c r="BG760" s="3"/>
      <c r="BJ760" s="6"/>
      <c r="BK760" s="1"/>
      <c r="BL760" s="2"/>
      <c r="BM760" s="3"/>
      <c r="BP760" s="6"/>
      <c r="BQ760" s="1"/>
      <c r="BR760" s="2"/>
      <c r="BS760" s="3"/>
      <c r="BV760" s="6"/>
      <c r="BW760" s="1"/>
      <c r="BX760" s="2"/>
      <c r="BY760" s="3"/>
      <c r="CB760" s="6"/>
      <c r="CC760" s="1"/>
      <c r="CD760" s="2"/>
      <c r="CE760" s="3"/>
      <c r="CH760" s="6"/>
      <c r="CI760" s="1"/>
      <c r="CJ760" s="2"/>
      <c r="CK760" s="3"/>
      <c r="CN760" s="6"/>
      <c r="CO760" s="1"/>
      <c r="CP760" s="2"/>
      <c r="CQ760" s="3"/>
      <c r="CT760" s="6"/>
      <c r="CU760" s="1"/>
      <c r="CV760" s="2"/>
      <c r="CW760" s="3"/>
      <c r="CZ760" s="6"/>
      <c r="DA760" s="1"/>
      <c r="DB760" s="2"/>
      <c r="DC760" s="3"/>
      <c r="DF760" s="6"/>
      <c r="DG760" s="1"/>
      <c r="DH760" s="2"/>
      <c r="DI760" s="3"/>
      <c r="DL760" s="6"/>
      <c r="DM760" s="1"/>
      <c r="DN760" s="2"/>
      <c r="DO760" s="3"/>
      <c r="DR760" s="6"/>
      <c r="DS760" s="1"/>
      <c r="DT760" s="2"/>
      <c r="DU760" s="3"/>
      <c r="DX760" s="6"/>
      <c r="DY760" s="1"/>
      <c r="DZ760" s="2"/>
      <c r="EA760" s="3"/>
      <c r="ED760" s="6"/>
      <c r="EE760" s="1"/>
      <c r="EF760" s="2"/>
      <c r="EG760" s="3"/>
      <c r="EJ760" s="6"/>
      <c r="EK760" s="1"/>
      <c r="EL760" s="2"/>
      <c r="EM760" s="3"/>
      <c r="EP760" s="6"/>
      <c r="EQ760" s="1"/>
      <c r="ER760" s="2"/>
      <c r="ES760" s="3"/>
      <c r="EV760" s="6"/>
      <c r="EW760" s="1"/>
      <c r="EX760" s="2"/>
      <c r="EY760" s="3"/>
      <c r="FB760" s="6"/>
      <c r="FC760" s="1"/>
      <c r="FD760" s="2"/>
      <c r="FE760" s="3"/>
      <c r="FH760" s="6"/>
      <c r="FI760" s="1"/>
      <c r="FJ760" s="2"/>
      <c r="FK760" s="3"/>
      <c r="FN760" s="6"/>
      <c r="FO760" s="1"/>
      <c r="FP760" s="2"/>
      <c r="FQ760" s="3"/>
      <c r="FT760" s="6"/>
      <c r="FU760" s="1"/>
      <c r="FV760" s="2"/>
      <c r="FW760" s="3"/>
      <c r="FZ760" s="6"/>
      <c r="GA760" s="1"/>
      <c r="GB760" s="2"/>
      <c r="GC760" s="3"/>
      <c r="GF760" s="6"/>
      <c r="GG760" s="1"/>
      <c r="GH760" s="2"/>
      <c r="GI760" s="3"/>
      <c r="GL760" s="6"/>
      <c r="GM760" s="1"/>
      <c r="GN760" s="2"/>
      <c r="GO760" s="3"/>
      <c r="GR760" s="6"/>
      <c r="GS760" s="1"/>
      <c r="GT760" s="2"/>
      <c r="GU760" s="3"/>
      <c r="GW760"/>
      <c r="GX760"/>
    </row>
    <row r="761" spans="1:206" s="4" customFormat="1" ht="66.75" customHeight="1" x14ac:dyDescent="0.2">
      <c r="A761" s="418"/>
      <c r="B761" s="165" t="s">
        <v>622</v>
      </c>
      <c r="C761" s="262">
        <v>266</v>
      </c>
      <c r="D761" s="263">
        <f t="shared" si="74"/>
        <v>273.98</v>
      </c>
      <c r="E761" s="263">
        <f t="shared" si="75"/>
        <v>284.62</v>
      </c>
      <c r="F761" s="100" t="s">
        <v>44</v>
      </c>
      <c r="G761" s="3"/>
      <c r="J761" s="2"/>
      <c r="K761" s="3"/>
      <c r="N761" s="6"/>
      <c r="O761" s="1"/>
      <c r="P761" s="2"/>
      <c r="Q761" s="3"/>
      <c r="T761" s="6"/>
      <c r="U761" s="1"/>
      <c r="V761" s="2"/>
      <c r="W761" s="3"/>
      <c r="Z761" s="6"/>
      <c r="AA761" s="1"/>
      <c r="AB761" s="2"/>
      <c r="AC761" s="3"/>
      <c r="AF761" s="6"/>
      <c r="AG761" s="1"/>
      <c r="AH761" s="2"/>
      <c r="AI761" s="3"/>
      <c r="AL761" s="6"/>
      <c r="AM761" s="1"/>
      <c r="AN761" s="2"/>
      <c r="AO761" s="3"/>
      <c r="AR761" s="6"/>
      <c r="AS761" s="1"/>
      <c r="AT761" s="2"/>
      <c r="AU761" s="3"/>
      <c r="AX761" s="6"/>
      <c r="AY761" s="1"/>
      <c r="AZ761" s="2"/>
      <c r="BA761" s="3"/>
      <c r="BD761" s="6"/>
      <c r="BE761" s="1"/>
      <c r="BF761" s="2"/>
      <c r="BG761" s="3"/>
      <c r="BJ761" s="6"/>
      <c r="BK761" s="1"/>
      <c r="BL761" s="2"/>
      <c r="BM761" s="3"/>
      <c r="BP761" s="6"/>
      <c r="BQ761" s="1"/>
      <c r="BR761" s="2"/>
      <c r="BS761" s="3"/>
      <c r="BV761" s="6"/>
      <c r="BW761" s="1"/>
      <c r="BX761" s="2"/>
      <c r="BY761" s="3"/>
      <c r="CB761" s="6"/>
      <c r="CC761" s="1"/>
      <c r="CD761" s="2"/>
      <c r="CE761" s="3"/>
      <c r="CH761" s="6"/>
      <c r="CI761" s="1"/>
      <c r="CJ761" s="2"/>
      <c r="CK761" s="3"/>
      <c r="CN761" s="6"/>
      <c r="CO761" s="1"/>
      <c r="CP761" s="2"/>
      <c r="CQ761" s="3"/>
      <c r="CT761" s="6"/>
      <c r="CU761" s="1"/>
      <c r="CV761" s="2"/>
      <c r="CW761" s="3"/>
      <c r="CZ761" s="6"/>
      <c r="DA761" s="1"/>
      <c r="DB761" s="2"/>
      <c r="DC761" s="3"/>
      <c r="DF761" s="6"/>
      <c r="DG761" s="1"/>
      <c r="DH761" s="2"/>
      <c r="DI761" s="3"/>
      <c r="DL761" s="6"/>
      <c r="DM761" s="1"/>
      <c r="DN761" s="2"/>
      <c r="DO761" s="3"/>
      <c r="DR761" s="6"/>
      <c r="DS761" s="1"/>
      <c r="DT761" s="2"/>
      <c r="DU761" s="3"/>
      <c r="DX761" s="6"/>
      <c r="DY761" s="1"/>
      <c r="DZ761" s="2"/>
      <c r="EA761" s="3"/>
      <c r="ED761" s="6"/>
      <c r="EE761" s="1"/>
      <c r="EF761" s="2"/>
      <c r="EG761" s="3"/>
      <c r="EJ761" s="6"/>
      <c r="EK761" s="1"/>
      <c r="EL761" s="2"/>
      <c r="EM761" s="3"/>
      <c r="EP761" s="6"/>
      <c r="EQ761" s="1"/>
      <c r="ER761" s="2"/>
      <c r="ES761" s="3"/>
      <c r="EV761" s="6"/>
      <c r="EW761" s="1"/>
      <c r="EX761" s="2"/>
      <c r="EY761" s="3"/>
      <c r="FB761" s="6"/>
      <c r="FC761" s="1"/>
      <c r="FD761" s="2"/>
      <c r="FE761" s="3"/>
      <c r="FH761" s="6"/>
      <c r="FI761" s="1"/>
      <c r="FJ761" s="2"/>
      <c r="FK761" s="3"/>
      <c r="FN761" s="6"/>
      <c r="FO761" s="1"/>
      <c r="FP761" s="2"/>
      <c r="FQ761" s="3"/>
      <c r="FT761" s="6"/>
      <c r="FU761" s="1"/>
      <c r="FV761" s="2"/>
      <c r="FW761" s="3"/>
      <c r="FZ761" s="6"/>
      <c r="GA761" s="1"/>
      <c r="GB761" s="2"/>
      <c r="GC761" s="3"/>
      <c r="GF761" s="6"/>
      <c r="GG761" s="1"/>
      <c r="GH761" s="2"/>
      <c r="GI761" s="3"/>
      <c r="GL761" s="6"/>
      <c r="GM761" s="1"/>
      <c r="GN761" s="2"/>
      <c r="GO761" s="3"/>
      <c r="GR761" s="6"/>
      <c r="GS761" s="1"/>
      <c r="GT761" s="2"/>
      <c r="GU761" s="3"/>
      <c r="GW761"/>
      <c r="GX761"/>
    </row>
    <row r="762" spans="1:206" s="4" customFormat="1" ht="48.75" customHeight="1" x14ac:dyDescent="0.2">
      <c r="A762" s="419"/>
      <c r="B762" s="165" t="s">
        <v>624</v>
      </c>
      <c r="C762" s="262">
        <v>321</v>
      </c>
      <c r="D762" s="263">
        <f t="shared" si="74"/>
        <v>330.63</v>
      </c>
      <c r="E762" s="263">
        <f t="shared" si="75"/>
        <v>343.47</v>
      </c>
      <c r="F762" s="100" t="s">
        <v>44</v>
      </c>
      <c r="G762" s="3"/>
      <c r="J762" s="2"/>
      <c r="K762" s="3"/>
      <c r="N762" s="6"/>
      <c r="O762" s="1"/>
      <c r="P762" s="2"/>
      <c r="Q762" s="3"/>
      <c r="T762" s="6"/>
      <c r="U762" s="1"/>
      <c r="V762" s="2"/>
      <c r="W762" s="3"/>
      <c r="Z762" s="6"/>
      <c r="AA762" s="1"/>
      <c r="AB762" s="2"/>
      <c r="AC762" s="3"/>
      <c r="AF762" s="6"/>
      <c r="AG762" s="1"/>
      <c r="AH762" s="2"/>
      <c r="AI762" s="3"/>
      <c r="AL762" s="6"/>
      <c r="AM762" s="1"/>
      <c r="AN762" s="2"/>
      <c r="AO762" s="3"/>
      <c r="AR762" s="6"/>
      <c r="AS762" s="1"/>
      <c r="AT762" s="2"/>
      <c r="AU762" s="3"/>
      <c r="AX762" s="6"/>
      <c r="AY762" s="1"/>
      <c r="AZ762" s="2"/>
      <c r="BA762" s="3"/>
      <c r="BD762" s="6"/>
      <c r="BE762" s="1"/>
      <c r="BF762" s="2"/>
      <c r="BG762" s="3"/>
      <c r="BJ762" s="6"/>
      <c r="BK762" s="1"/>
      <c r="BL762" s="2"/>
      <c r="BM762" s="3"/>
      <c r="BP762" s="6"/>
      <c r="BQ762" s="1"/>
      <c r="BR762" s="2"/>
      <c r="BS762" s="3"/>
      <c r="BV762" s="6"/>
      <c r="BW762" s="1"/>
      <c r="BX762" s="2"/>
      <c r="BY762" s="3"/>
      <c r="CB762" s="6"/>
      <c r="CC762" s="1"/>
      <c r="CD762" s="2"/>
      <c r="CE762" s="3"/>
      <c r="CH762" s="6"/>
      <c r="CI762" s="1"/>
      <c r="CJ762" s="2"/>
      <c r="CK762" s="3"/>
      <c r="CN762" s="6"/>
      <c r="CO762" s="1"/>
      <c r="CP762" s="2"/>
      <c r="CQ762" s="3"/>
      <c r="CT762" s="6"/>
      <c r="CU762" s="1"/>
      <c r="CV762" s="2"/>
      <c r="CW762" s="3"/>
      <c r="CZ762" s="6"/>
      <c r="DA762" s="1"/>
      <c r="DB762" s="2"/>
      <c r="DC762" s="3"/>
      <c r="DF762" s="6"/>
      <c r="DG762" s="1"/>
      <c r="DH762" s="2"/>
      <c r="DI762" s="3"/>
      <c r="DL762" s="6"/>
      <c r="DM762" s="1"/>
      <c r="DN762" s="2"/>
      <c r="DO762" s="3"/>
      <c r="DR762" s="6"/>
      <c r="DS762" s="1"/>
      <c r="DT762" s="2"/>
      <c r="DU762" s="3"/>
      <c r="DX762" s="6"/>
      <c r="DY762" s="1"/>
      <c r="DZ762" s="2"/>
      <c r="EA762" s="3"/>
      <c r="ED762" s="6"/>
      <c r="EE762" s="1"/>
      <c r="EF762" s="2"/>
      <c r="EG762" s="3"/>
      <c r="EJ762" s="6"/>
      <c r="EK762" s="1"/>
      <c r="EL762" s="2"/>
      <c r="EM762" s="3"/>
      <c r="EP762" s="6"/>
      <c r="EQ762" s="1"/>
      <c r="ER762" s="2"/>
      <c r="ES762" s="3"/>
      <c r="EV762" s="6"/>
      <c r="EW762" s="1"/>
      <c r="EX762" s="2"/>
      <c r="EY762" s="3"/>
      <c r="FB762" s="6"/>
      <c r="FC762" s="1"/>
      <c r="FD762" s="2"/>
      <c r="FE762" s="3"/>
      <c r="FH762" s="6"/>
      <c r="FI762" s="1"/>
      <c r="FJ762" s="2"/>
      <c r="FK762" s="3"/>
      <c r="FN762" s="6"/>
      <c r="FO762" s="1"/>
      <c r="FP762" s="2"/>
      <c r="FQ762" s="3"/>
      <c r="FT762" s="6"/>
      <c r="FU762" s="1"/>
      <c r="FV762" s="2"/>
      <c r="FW762" s="3"/>
      <c r="FZ762" s="6"/>
      <c r="GA762" s="1"/>
      <c r="GB762" s="2"/>
      <c r="GC762" s="3"/>
      <c r="GF762" s="6"/>
      <c r="GG762" s="1"/>
      <c r="GH762" s="2"/>
      <c r="GI762" s="3"/>
      <c r="GL762" s="6"/>
      <c r="GM762" s="1"/>
      <c r="GN762" s="2"/>
      <c r="GO762" s="3"/>
      <c r="GR762" s="6"/>
      <c r="GS762" s="1"/>
      <c r="GT762" s="2"/>
      <c r="GU762" s="3"/>
      <c r="GW762"/>
      <c r="GX762"/>
    </row>
    <row r="763" spans="1:206" s="4" customFormat="1" ht="70.5" customHeight="1" x14ac:dyDescent="0.2">
      <c r="A763" s="418"/>
      <c r="B763" s="165" t="s">
        <v>623</v>
      </c>
      <c r="C763" s="106">
        <v>321</v>
      </c>
      <c r="D763" s="41">
        <f t="shared" si="74"/>
        <v>330.63</v>
      </c>
      <c r="E763" s="107">
        <f t="shared" si="75"/>
        <v>343.47</v>
      </c>
      <c r="F763" s="108" t="s">
        <v>44</v>
      </c>
      <c r="G763" s="3"/>
      <c r="J763" s="2"/>
      <c r="K763" s="3"/>
      <c r="N763" s="6"/>
      <c r="O763" s="1"/>
      <c r="P763" s="2"/>
      <c r="Q763" s="3"/>
      <c r="T763" s="6"/>
      <c r="U763" s="1"/>
      <c r="V763" s="2"/>
      <c r="W763" s="3"/>
      <c r="Z763" s="6"/>
      <c r="AA763" s="1"/>
      <c r="AB763" s="2"/>
      <c r="AC763" s="3"/>
      <c r="AF763" s="6"/>
      <c r="AG763" s="1"/>
      <c r="AH763" s="2"/>
      <c r="AI763" s="3"/>
      <c r="AL763" s="6"/>
      <c r="AM763" s="1"/>
      <c r="AN763" s="2"/>
      <c r="AO763" s="3"/>
      <c r="AR763" s="6"/>
      <c r="AS763" s="1"/>
      <c r="AT763" s="2"/>
      <c r="AU763" s="3"/>
      <c r="AX763" s="6"/>
      <c r="AY763" s="1"/>
      <c r="AZ763" s="2"/>
      <c r="BA763" s="3"/>
      <c r="BD763" s="6"/>
      <c r="BE763" s="1"/>
      <c r="BF763" s="2"/>
      <c r="BG763" s="3"/>
      <c r="BJ763" s="6"/>
      <c r="BK763" s="1"/>
      <c r="BL763" s="2"/>
      <c r="BM763" s="3"/>
      <c r="BP763" s="6"/>
      <c r="BQ763" s="1"/>
      <c r="BR763" s="2"/>
      <c r="BS763" s="3"/>
      <c r="BV763" s="6"/>
      <c r="BW763" s="1"/>
      <c r="BX763" s="2"/>
      <c r="BY763" s="3"/>
      <c r="CB763" s="6"/>
      <c r="CC763" s="1"/>
      <c r="CD763" s="2"/>
      <c r="CE763" s="3"/>
      <c r="CH763" s="6"/>
      <c r="CI763" s="1"/>
      <c r="CJ763" s="2"/>
      <c r="CK763" s="3"/>
      <c r="CN763" s="6"/>
      <c r="CO763" s="1"/>
      <c r="CP763" s="2"/>
      <c r="CQ763" s="3"/>
      <c r="CT763" s="6"/>
      <c r="CU763" s="1"/>
      <c r="CV763" s="2"/>
      <c r="CW763" s="3"/>
      <c r="CZ763" s="6"/>
      <c r="DA763" s="1"/>
      <c r="DB763" s="2"/>
      <c r="DC763" s="3"/>
      <c r="DF763" s="6"/>
      <c r="DG763" s="1"/>
      <c r="DH763" s="2"/>
      <c r="DI763" s="3"/>
      <c r="DL763" s="6"/>
      <c r="DM763" s="1"/>
      <c r="DN763" s="2"/>
      <c r="DO763" s="3"/>
      <c r="DR763" s="6"/>
      <c r="DS763" s="1"/>
      <c r="DT763" s="2"/>
      <c r="DU763" s="3"/>
      <c r="DX763" s="6"/>
      <c r="DY763" s="1"/>
      <c r="DZ763" s="2"/>
      <c r="EA763" s="3"/>
      <c r="ED763" s="6"/>
      <c r="EE763" s="1"/>
      <c r="EF763" s="2"/>
      <c r="EG763" s="3"/>
      <c r="EJ763" s="6"/>
      <c r="EK763" s="1"/>
      <c r="EL763" s="2"/>
      <c r="EM763" s="3"/>
      <c r="EP763" s="6"/>
      <c r="EQ763" s="1"/>
      <c r="ER763" s="2"/>
      <c r="ES763" s="3"/>
      <c r="EV763" s="6"/>
      <c r="EW763" s="1"/>
      <c r="EX763" s="2"/>
      <c r="EY763" s="3"/>
      <c r="FB763" s="6"/>
      <c r="FC763" s="1"/>
      <c r="FD763" s="2"/>
      <c r="FE763" s="3"/>
      <c r="FH763" s="6"/>
      <c r="FI763" s="1"/>
      <c r="FJ763" s="2"/>
      <c r="FK763" s="3"/>
      <c r="FN763" s="6"/>
      <c r="FO763" s="1"/>
      <c r="FP763" s="2"/>
      <c r="FQ763" s="3"/>
      <c r="FT763" s="6"/>
      <c r="FU763" s="1"/>
      <c r="FV763" s="2"/>
      <c r="FW763" s="3"/>
      <c r="FZ763" s="6"/>
      <c r="GA763" s="1"/>
      <c r="GB763" s="2"/>
      <c r="GC763" s="3"/>
      <c r="GF763" s="6"/>
      <c r="GG763" s="1"/>
      <c r="GH763" s="2"/>
      <c r="GI763" s="3"/>
      <c r="GL763" s="6"/>
      <c r="GM763" s="1"/>
      <c r="GN763" s="2"/>
      <c r="GO763" s="3"/>
      <c r="GR763" s="6"/>
      <c r="GS763" s="1"/>
      <c r="GT763" s="2"/>
      <c r="GU763" s="3"/>
      <c r="GW763"/>
      <c r="GX763"/>
    </row>
    <row r="764" spans="1:206" s="4" customFormat="1" ht="59.25" customHeight="1" x14ac:dyDescent="0.2">
      <c r="A764" s="420"/>
      <c r="B764" s="165" t="s">
        <v>625</v>
      </c>
      <c r="C764" s="262">
        <v>266</v>
      </c>
      <c r="D764" s="263">
        <f t="shared" si="74"/>
        <v>273.98</v>
      </c>
      <c r="E764" s="263">
        <f t="shared" si="75"/>
        <v>284.62</v>
      </c>
      <c r="F764" s="100" t="s">
        <v>44</v>
      </c>
      <c r="G764" s="3"/>
      <c r="J764" s="2"/>
      <c r="K764" s="3"/>
      <c r="N764" s="6"/>
      <c r="O764" s="1"/>
      <c r="P764" s="2"/>
      <c r="Q764" s="3"/>
      <c r="T764" s="6"/>
      <c r="U764" s="1"/>
      <c r="V764" s="2"/>
      <c r="W764" s="3"/>
      <c r="Z764" s="6"/>
      <c r="AA764" s="1"/>
      <c r="AB764" s="2"/>
      <c r="AC764" s="3"/>
      <c r="AF764" s="6"/>
      <c r="AG764" s="1"/>
      <c r="AH764" s="2"/>
      <c r="AI764" s="3"/>
      <c r="AL764" s="6"/>
      <c r="AM764" s="1"/>
      <c r="AN764" s="2"/>
      <c r="AO764" s="3"/>
      <c r="AR764" s="6"/>
      <c r="AS764" s="1"/>
      <c r="AT764" s="2"/>
      <c r="AU764" s="3"/>
      <c r="AX764" s="6"/>
      <c r="AY764" s="1"/>
      <c r="AZ764" s="2"/>
      <c r="BA764" s="3"/>
      <c r="BD764" s="6"/>
      <c r="BE764" s="1"/>
      <c r="BF764" s="2"/>
      <c r="BG764" s="3"/>
      <c r="BJ764" s="6"/>
      <c r="BK764" s="1"/>
      <c r="BL764" s="2"/>
      <c r="BM764" s="3"/>
      <c r="BP764" s="6"/>
      <c r="BQ764" s="1"/>
      <c r="BR764" s="2"/>
      <c r="BS764" s="3"/>
      <c r="BV764" s="6"/>
      <c r="BW764" s="1"/>
      <c r="BX764" s="2"/>
      <c r="BY764" s="3"/>
      <c r="CB764" s="6"/>
      <c r="CC764" s="1"/>
      <c r="CD764" s="2"/>
      <c r="CE764" s="3"/>
      <c r="CH764" s="6"/>
      <c r="CI764" s="1"/>
      <c r="CJ764" s="2"/>
      <c r="CK764" s="3"/>
      <c r="CN764" s="6"/>
      <c r="CO764" s="1"/>
      <c r="CP764" s="2"/>
      <c r="CQ764" s="3"/>
      <c r="CT764" s="6"/>
      <c r="CU764" s="1"/>
      <c r="CV764" s="2"/>
      <c r="CW764" s="3"/>
      <c r="CZ764" s="6"/>
      <c r="DA764" s="1"/>
      <c r="DB764" s="2"/>
      <c r="DC764" s="3"/>
      <c r="DF764" s="6"/>
      <c r="DG764" s="1"/>
      <c r="DH764" s="2"/>
      <c r="DI764" s="3"/>
      <c r="DL764" s="6"/>
      <c r="DM764" s="1"/>
      <c r="DN764" s="2"/>
      <c r="DO764" s="3"/>
      <c r="DR764" s="6"/>
      <c r="DS764" s="1"/>
      <c r="DT764" s="2"/>
      <c r="DU764" s="3"/>
      <c r="DX764" s="6"/>
      <c r="DY764" s="1"/>
      <c r="DZ764" s="2"/>
      <c r="EA764" s="3"/>
      <c r="ED764" s="6"/>
      <c r="EE764" s="1"/>
      <c r="EF764" s="2"/>
      <c r="EG764" s="3"/>
      <c r="EJ764" s="6"/>
      <c r="EK764" s="1"/>
      <c r="EL764" s="2"/>
      <c r="EM764" s="3"/>
      <c r="EP764" s="6"/>
      <c r="EQ764" s="1"/>
      <c r="ER764" s="2"/>
      <c r="ES764" s="3"/>
      <c r="EV764" s="6"/>
      <c r="EW764" s="1"/>
      <c r="EX764" s="2"/>
      <c r="EY764" s="3"/>
      <c r="FB764" s="6"/>
      <c r="FC764" s="1"/>
      <c r="FD764" s="2"/>
      <c r="FE764" s="3"/>
      <c r="FH764" s="6"/>
      <c r="FI764" s="1"/>
      <c r="FJ764" s="2"/>
      <c r="FK764" s="3"/>
      <c r="FN764" s="6"/>
      <c r="FO764" s="1"/>
      <c r="FP764" s="2"/>
      <c r="FQ764" s="3"/>
      <c r="FT764" s="6"/>
      <c r="FU764" s="1"/>
      <c r="FV764" s="2"/>
      <c r="FW764" s="3"/>
      <c r="FZ764" s="6"/>
      <c r="GA764" s="1"/>
      <c r="GB764" s="2"/>
      <c r="GC764" s="3"/>
      <c r="GF764" s="6"/>
      <c r="GG764" s="1"/>
      <c r="GH764" s="2"/>
      <c r="GI764" s="3"/>
      <c r="GL764" s="6"/>
      <c r="GM764" s="1"/>
      <c r="GN764" s="2"/>
      <c r="GO764" s="3"/>
      <c r="GR764" s="6"/>
      <c r="GS764" s="1"/>
      <c r="GT764" s="2"/>
      <c r="GU764" s="3"/>
      <c r="GW764"/>
      <c r="GX764"/>
    </row>
    <row r="765" spans="1:206" ht="48.75" customHeight="1" x14ac:dyDescent="0.2">
      <c r="A765" s="400"/>
      <c r="B765" s="165" t="s">
        <v>626</v>
      </c>
      <c r="C765" s="262">
        <v>313</v>
      </c>
      <c r="D765" s="263">
        <f t="shared" si="74"/>
        <v>322.39</v>
      </c>
      <c r="E765" s="263">
        <f t="shared" si="75"/>
        <v>334.91</v>
      </c>
      <c r="F765" s="100" t="s">
        <v>13</v>
      </c>
    </row>
    <row r="766" spans="1:206" ht="51" customHeight="1" x14ac:dyDescent="0.2">
      <c r="A766" s="401"/>
      <c r="B766" s="165" t="s">
        <v>627</v>
      </c>
      <c r="C766" s="106">
        <v>372</v>
      </c>
      <c r="D766" s="41">
        <f t="shared" si="74"/>
        <v>383.16</v>
      </c>
      <c r="E766" s="107">
        <f t="shared" si="75"/>
        <v>398.04</v>
      </c>
      <c r="F766" s="108" t="s">
        <v>13</v>
      </c>
    </row>
    <row r="767" spans="1:206" ht="41.25" customHeight="1" x14ac:dyDescent="0.2">
      <c r="A767" s="402"/>
      <c r="B767" s="165" t="s">
        <v>628</v>
      </c>
      <c r="C767" s="262">
        <v>372</v>
      </c>
      <c r="D767" s="263">
        <f t="shared" si="74"/>
        <v>383.16</v>
      </c>
      <c r="E767" s="263">
        <f t="shared" si="75"/>
        <v>398.04</v>
      </c>
      <c r="F767" s="100" t="s">
        <v>13</v>
      </c>
    </row>
    <row r="768" spans="1:206" ht="48.75" customHeight="1" x14ac:dyDescent="0.2">
      <c r="A768" s="401"/>
      <c r="B768" s="165" t="s">
        <v>629</v>
      </c>
      <c r="C768" s="262">
        <v>313</v>
      </c>
      <c r="D768" s="263">
        <f t="shared" si="74"/>
        <v>322.39</v>
      </c>
      <c r="E768" s="263">
        <f t="shared" si="75"/>
        <v>334.91</v>
      </c>
      <c r="F768" s="100" t="s">
        <v>13</v>
      </c>
    </row>
    <row r="769" spans="1:7" ht="51.75" customHeight="1" x14ac:dyDescent="0.2">
      <c r="A769" s="400"/>
      <c r="B769" s="165" t="s">
        <v>630</v>
      </c>
      <c r="C769" s="106">
        <v>350</v>
      </c>
      <c r="D769" s="41">
        <f t="shared" si="74"/>
        <v>360.5</v>
      </c>
      <c r="E769" s="107">
        <f t="shared" si="75"/>
        <v>374.5</v>
      </c>
      <c r="F769" s="108" t="s">
        <v>13</v>
      </c>
    </row>
    <row r="770" spans="1:7" ht="42.75" customHeight="1" x14ac:dyDescent="0.2">
      <c r="A770" s="401"/>
      <c r="B770" s="165" t="s">
        <v>631</v>
      </c>
      <c r="C770" s="262">
        <v>414</v>
      </c>
      <c r="D770" s="263">
        <f t="shared" si="74"/>
        <v>426.42</v>
      </c>
      <c r="E770" s="263">
        <f t="shared" si="75"/>
        <v>442.98</v>
      </c>
      <c r="F770" s="100" t="s">
        <v>13</v>
      </c>
    </row>
    <row r="771" spans="1:7" ht="51.75" customHeight="1" x14ac:dyDescent="0.2">
      <c r="A771" s="402"/>
      <c r="B771" s="165" t="s">
        <v>632</v>
      </c>
      <c r="C771" s="262">
        <v>414</v>
      </c>
      <c r="D771" s="263">
        <f t="shared" si="74"/>
        <v>426.42</v>
      </c>
      <c r="E771" s="263">
        <f t="shared" si="75"/>
        <v>442.98</v>
      </c>
      <c r="F771" s="100" t="s">
        <v>13</v>
      </c>
    </row>
    <row r="772" spans="1:7" ht="48.75" customHeight="1" x14ac:dyDescent="0.2">
      <c r="A772" s="401"/>
      <c r="B772" s="165" t="s">
        <v>633</v>
      </c>
      <c r="C772" s="262">
        <v>350</v>
      </c>
      <c r="D772" s="263">
        <f t="shared" si="74"/>
        <v>360.5</v>
      </c>
      <c r="E772" s="263">
        <f t="shared" si="75"/>
        <v>374.5</v>
      </c>
      <c r="F772" s="100" t="s">
        <v>13</v>
      </c>
    </row>
    <row r="773" spans="1:7" x14ac:dyDescent="0.2">
      <c r="E773" s="4"/>
      <c r="F773" s="2"/>
    </row>
    <row r="774" spans="1:7" x14ac:dyDescent="0.2">
      <c r="E774" s="4"/>
      <c r="F774" s="2"/>
    </row>
    <row r="775" spans="1:7" x14ac:dyDescent="0.2">
      <c r="A775" s="28"/>
      <c r="B775" s="28"/>
      <c r="C775" s="28"/>
      <c r="D775" s="28"/>
      <c r="E775" s="3"/>
      <c r="F775" s="3"/>
      <c r="G775" s="28"/>
    </row>
    <row r="776" spans="1:7" x14ac:dyDescent="0.2">
      <c r="A776" s="28"/>
      <c r="B776" s="28"/>
      <c r="C776" s="28"/>
      <c r="D776" s="28"/>
      <c r="E776" s="2"/>
      <c r="F776" s="2"/>
      <c r="G776" s="28"/>
    </row>
    <row r="777" spans="1:7" x14ac:dyDescent="0.2">
      <c r="A777" s="28"/>
      <c r="B777" s="28"/>
      <c r="C777" s="28"/>
      <c r="D777" s="28"/>
      <c r="E777" s="2"/>
      <c r="F777" s="2"/>
      <c r="G777" s="28"/>
    </row>
    <row r="778" spans="1:7" x14ac:dyDescent="0.2">
      <c r="A778" s="28"/>
      <c r="B778" s="28"/>
      <c r="C778" s="28"/>
      <c r="D778" s="28"/>
      <c r="E778" s="2"/>
      <c r="F778" s="2"/>
      <c r="G778" s="28"/>
    </row>
    <row r="779" spans="1:7" x14ac:dyDescent="0.2">
      <c r="A779" s="28"/>
      <c r="B779" s="28"/>
      <c r="C779" s="28"/>
      <c r="D779" s="28"/>
      <c r="E779" s="2"/>
      <c r="F779" s="2"/>
      <c r="G779" s="28"/>
    </row>
    <row r="780" spans="1:7" x14ac:dyDescent="0.2">
      <c r="A780" s="28"/>
      <c r="B780" s="28"/>
      <c r="C780" s="28"/>
      <c r="D780" s="28"/>
      <c r="E780" s="2"/>
      <c r="F780" s="2"/>
      <c r="G780" s="28"/>
    </row>
    <row r="781" spans="1:7" x14ac:dyDescent="0.2">
      <c r="A781" s="28"/>
      <c r="B781" s="28"/>
      <c r="C781" s="28"/>
      <c r="D781" s="28"/>
      <c r="E781" s="2"/>
      <c r="F781" s="2"/>
      <c r="G781" s="28"/>
    </row>
    <row r="782" spans="1:7" x14ac:dyDescent="0.2">
      <c r="A782" s="28"/>
      <c r="B782" s="28"/>
      <c r="C782" s="28"/>
      <c r="D782" s="28"/>
      <c r="E782" s="2"/>
      <c r="F782" s="2"/>
      <c r="G782" s="28"/>
    </row>
    <row r="783" spans="1:7" x14ac:dyDescent="0.2">
      <c r="A783" s="28"/>
      <c r="B783" s="28"/>
      <c r="C783" s="28"/>
      <c r="D783" s="28"/>
      <c r="E783" s="2"/>
      <c r="F783" s="2"/>
      <c r="G783" s="28"/>
    </row>
    <row r="784" spans="1:7" x14ac:dyDescent="0.2">
      <c r="A784" s="28"/>
      <c r="B784" s="28"/>
      <c r="C784" s="28"/>
      <c r="D784" s="28"/>
      <c r="E784" s="2"/>
      <c r="F784" s="2"/>
      <c r="G784" s="28"/>
    </row>
    <row r="785" spans="1:7" x14ac:dyDescent="0.2">
      <c r="A785" s="28"/>
      <c r="B785" s="28"/>
      <c r="C785" s="28"/>
      <c r="D785" s="28"/>
      <c r="E785" s="2"/>
      <c r="F785" s="2"/>
      <c r="G785" s="28"/>
    </row>
    <row r="786" spans="1:7" x14ac:dyDescent="0.2">
      <c r="A786" s="28"/>
      <c r="B786" s="28"/>
      <c r="C786" s="28"/>
      <c r="D786" s="28"/>
      <c r="E786" s="2"/>
      <c r="F786" s="2"/>
      <c r="G786" s="28"/>
    </row>
    <row r="787" spans="1:7" x14ac:dyDescent="0.2">
      <c r="A787" s="28"/>
      <c r="B787" s="28"/>
      <c r="C787" s="28"/>
      <c r="D787" s="28"/>
      <c r="E787" s="2"/>
      <c r="F787" s="2"/>
      <c r="G787" s="28"/>
    </row>
    <row r="788" spans="1:7" x14ac:dyDescent="0.2">
      <c r="A788" s="28"/>
      <c r="B788" s="28"/>
      <c r="C788" s="28"/>
      <c r="D788" s="28"/>
      <c r="E788" s="2"/>
      <c r="F788" s="2"/>
      <c r="G788" s="28"/>
    </row>
    <row r="789" spans="1:7" x14ac:dyDescent="0.2">
      <c r="A789" s="28"/>
      <c r="B789" s="28"/>
      <c r="C789" s="28"/>
      <c r="D789" s="28"/>
      <c r="E789" s="2"/>
      <c r="F789" s="2"/>
      <c r="G789" s="28"/>
    </row>
    <row r="790" spans="1:7" x14ac:dyDescent="0.2">
      <c r="A790" s="28"/>
      <c r="B790" s="28"/>
      <c r="C790" s="28"/>
      <c r="D790" s="28"/>
      <c r="E790" s="2"/>
      <c r="F790" s="2"/>
      <c r="G790" s="28"/>
    </row>
    <row r="791" spans="1:7" x14ac:dyDescent="0.2">
      <c r="A791" s="28"/>
      <c r="B791" s="28"/>
      <c r="C791" s="28"/>
      <c r="D791" s="28"/>
      <c r="E791" s="2"/>
      <c r="F791" s="2"/>
      <c r="G791" s="28"/>
    </row>
    <row r="792" spans="1:7" x14ac:dyDescent="0.2">
      <c r="A792" s="28"/>
      <c r="B792" s="28"/>
      <c r="C792" s="28"/>
      <c r="D792" s="28"/>
      <c r="E792" s="2"/>
      <c r="F792" s="2"/>
      <c r="G792" s="28"/>
    </row>
    <row r="793" spans="1:7" x14ac:dyDescent="0.2">
      <c r="A793" s="28"/>
      <c r="B793" s="28"/>
      <c r="C793" s="28"/>
      <c r="D793" s="28"/>
      <c r="E793" s="2"/>
      <c r="F793" s="2"/>
      <c r="G793" s="28"/>
    </row>
    <row r="794" spans="1:7" x14ac:dyDescent="0.2">
      <c r="A794" s="28"/>
      <c r="B794" s="28"/>
      <c r="C794" s="28"/>
      <c r="D794" s="28"/>
      <c r="E794" s="2"/>
      <c r="F794" s="2"/>
      <c r="G794" s="28"/>
    </row>
    <row r="795" spans="1:7" x14ac:dyDescent="0.2">
      <c r="A795" s="28"/>
      <c r="B795" s="28"/>
      <c r="C795" s="28"/>
      <c r="D795" s="28"/>
      <c r="E795" s="2"/>
      <c r="F795" s="2"/>
      <c r="G795" s="28"/>
    </row>
    <row r="796" spans="1:7" x14ac:dyDescent="0.2">
      <c r="A796" s="28"/>
      <c r="B796" s="28"/>
      <c r="C796" s="28"/>
      <c r="D796" s="28"/>
      <c r="E796" s="2"/>
      <c r="F796" s="2"/>
      <c r="G796" s="28"/>
    </row>
    <row r="797" spans="1:7" x14ac:dyDescent="0.2">
      <c r="A797" s="28"/>
      <c r="B797" s="28"/>
      <c r="C797" s="28"/>
      <c r="D797" s="28"/>
      <c r="E797" s="2"/>
      <c r="F797" s="2"/>
      <c r="G797" s="28"/>
    </row>
    <row r="798" spans="1:7" x14ac:dyDescent="0.2">
      <c r="A798" s="28"/>
      <c r="B798" s="28"/>
      <c r="C798" s="28"/>
      <c r="D798" s="28"/>
      <c r="E798" s="2"/>
      <c r="F798" s="2"/>
      <c r="G798" s="28"/>
    </row>
    <row r="799" spans="1:7" x14ac:dyDescent="0.2">
      <c r="A799" s="28"/>
      <c r="B799" s="28"/>
      <c r="C799" s="28"/>
      <c r="D799" s="28"/>
      <c r="E799" s="2"/>
      <c r="F799" s="2"/>
      <c r="G799" s="28"/>
    </row>
    <row r="800" spans="1:7" x14ac:dyDescent="0.2">
      <c r="A800" s="28"/>
      <c r="B800" s="28"/>
      <c r="C800" s="28"/>
      <c r="D800" s="28"/>
      <c r="E800" s="2"/>
      <c r="F800" s="2"/>
      <c r="G800" s="28"/>
    </row>
    <row r="801" spans="1:7" x14ac:dyDescent="0.2">
      <c r="A801" s="28"/>
      <c r="B801" s="28"/>
      <c r="C801" s="28"/>
      <c r="D801" s="28"/>
      <c r="E801" s="2"/>
      <c r="F801" s="2"/>
      <c r="G801" s="28"/>
    </row>
    <row r="802" spans="1:7" x14ac:dyDescent="0.2">
      <c r="A802" s="28"/>
      <c r="B802" s="28"/>
      <c r="C802" s="28"/>
      <c r="D802" s="28"/>
      <c r="E802" s="2"/>
      <c r="F802" s="2"/>
      <c r="G802" s="28"/>
    </row>
    <row r="803" spans="1:7" x14ac:dyDescent="0.2">
      <c r="A803" s="28"/>
      <c r="B803" s="28"/>
      <c r="C803" s="28"/>
      <c r="D803" s="28"/>
      <c r="E803" s="2"/>
      <c r="F803" s="2"/>
      <c r="G803" s="28"/>
    </row>
    <row r="804" spans="1:7" x14ac:dyDescent="0.2">
      <c r="A804" s="28"/>
      <c r="B804" s="28"/>
      <c r="C804" s="28"/>
      <c r="D804" s="28"/>
      <c r="E804" s="2"/>
      <c r="F804" s="2"/>
      <c r="G804" s="28"/>
    </row>
    <row r="805" spans="1:7" x14ac:dyDescent="0.2">
      <c r="A805" s="28"/>
      <c r="B805" s="28"/>
      <c r="C805" s="28"/>
      <c r="D805" s="28"/>
      <c r="E805" s="2"/>
      <c r="F805" s="2"/>
      <c r="G805" s="28"/>
    </row>
    <row r="806" spans="1:7" x14ac:dyDescent="0.2">
      <c r="A806" s="28"/>
      <c r="B806" s="28"/>
      <c r="C806" s="28"/>
      <c r="D806" s="28"/>
      <c r="E806" s="2"/>
      <c r="F806" s="2"/>
      <c r="G806" s="28"/>
    </row>
    <row r="807" spans="1:7" x14ac:dyDescent="0.2">
      <c r="A807" s="28"/>
      <c r="B807" s="28"/>
      <c r="C807" s="28"/>
      <c r="D807" s="28"/>
      <c r="E807" s="2"/>
      <c r="F807" s="2"/>
      <c r="G807" s="28"/>
    </row>
    <row r="808" spans="1:7" x14ac:dyDescent="0.2">
      <c r="A808" s="28"/>
      <c r="B808" s="28"/>
      <c r="C808" s="28"/>
      <c r="D808" s="28"/>
      <c r="E808" s="2"/>
      <c r="F808" s="2"/>
      <c r="G808" s="28"/>
    </row>
    <row r="809" spans="1:7" x14ac:dyDescent="0.2">
      <c r="A809" s="28"/>
      <c r="B809" s="28"/>
      <c r="C809" s="28"/>
      <c r="D809" s="28"/>
      <c r="E809" s="2"/>
      <c r="F809" s="2"/>
      <c r="G809" s="28"/>
    </row>
    <row r="810" spans="1:7" x14ac:dyDescent="0.2">
      <c r="A810" s="28"/>
      <c r="B810" s="28"/>
      <c r="C810" s="28"/>
      <c r="D810" s="28"/>
      <c r="E810" s="2"/>
      <c r="F810" s="2"/>
      <c r="G810" s="28"/>
    </row>
    <row r="811" spans="1:7" x14ac:dyDescent="0.2">
      <c r="A811" s="28"/>
      <c r="B811" s="28"/>
      <c r="C811" s="28"/>
      <c r="D811" s="28"/>
      <c r="E811" s="2"/>
      <c r="F811" s="2"/>
      <c r="G811" s="28"/>
    </row>
    <row r="812" spans="1:7" x14ac:dyDescent="0.2">
      <c r="A812" s="28"/>
      <c r="B812" s="28"/>
      <c r="C812" s="28"/>
      <c r="D812" s="28"/>
      <c r="E812" s="4"/>
      <c r="G812" s="28"/>
    </row>
    <row r="813" spans="1:7" x14ac:dyDescent="0.2">
      <c r="A813" s="28"/>
      <c r="B813" s="28"/>
      <c r="C813" s="28"/>
      <c r="D813" s="28"/>
      <c r="E813" s="4"/>
      <c r="G813" s="28"/>
    </row>
    <row r="814" spans="1:7" x14ac:dyDescent="0.2">
      <c r="A814" s="28"/>
      <c r="B814" s="28"/>
      <c r="C814" s="28"/>
      <c r="D814" s="28"/>
      <c r="E814" s="4"/>
      <c r="G814" s="28"/>
    </row>
    <row r="815" spans="1:7" x14ac:dyDescent="0.2">
      <c r="A815" s="28"/>
      <c r="B815" s="28"/>
      <c r="C815" s="28"/>
      <c r="D815" s="28"/>
      <c r="E815" s="4"/>
      <c r="G815" s="28"/>
    </row>
    <row r="816" spans="1:7" x14ac:dyDescent="0.2">
      <c r="A816" s="28"/>
      <c r="B816" s="28"/>
      <c r="C816" s="28"/>
      <c r="D816" s="28"/>
      <c r="E816" s="4"/>
      <c r="G816" s="28"/>
    </row>
    <row r="817" spans="1:7" x14ac:dyDescent="0.2">
      <c r="A817" s="28"/>
      <c r="B817" s="28"/>
      <c r="C817" s="28"/>
      <c r="D817" s="28"/>
      <c r="E817" s="4"/>
      <c r="G817" s="28"/>
    </row>
    <row r="818" spans="1:7" x14ac:dyDescent="0.2">
      <c r="A818" s="28"/>
      <c r="B818" s="28"/>
      <c r="C818" s="28"/>
      <c r="D818" s="28"/>
      <c r="E818" s="4"/>
      <c r="G818" s="28"/>
    </row>
    <row r="819" spans="1:7" x14ac:dyDescent="0.2">
      <c r="A819" s="28"/>
      <c r="B819" s="28"/>
      <c r="C819" s="28"/>
      <c r="D819" s="28"/>
      <c r="E819" s="4"/>
      <c r="G819" s="28"/>
    </row>
    <row r="820" spans="1:7" x14ac:dyDescent="0.2">
      <c r="A820" s="28"/>
      <c r="B820" s="28"/>
      <c r="C820" s="28"/>
      <c r="D820" s="28"/>
      <c r="E820" s="4"/>
      <c r="G820" s="28"/>
    </row>
    <row r="821" spans="1:7" x14ac:dyDescent="0.2">
      <c r="A821" s="28"/>
      <c r="B821" s="28"/>
      <c r="C821" s="28"/>
      <c r="D821" s="28"/>
      <c r="E821" s="4"/>
      <c r="G821" s="28"/>
    </row>
    <row r="822" spans="1:7" x14ac:dyDescent="0.2">
      <c r="A822" s="28"/>
      <c r="B822" s="28"/>
      <c r="C822" s="28"/>
      <c r="D822" s="28"/>
      <c r="E822" s="4"/>
      <c r="G822" s="28"/>
    </row>
    <row r="823" spans="1:7" x14ac:dyDescent="0.2">
      <c r="A823" s="28"/>
      <c r="B823" s="28"/>
      <c r="C823" s="28"/>
      <c r="D823" s="28"/>
      <c r="E823" s="4"/>
      <c r="F823" s="28"/>
      <c r="G823" s="28"/>
    </row>
    <row r="824" spans="1:7" x14ac:dyDescent="0.2">
      <c r="A824" s="28"/>
      <c r="B824" s="28"/>
      <c r="C824" s="28"/>
      <c r="D824" s="28"/>
      <c r="E824" s="4"/>
      <c r="F824" s="28"/>
      <c r="G824" s="28"/>
    </row>
    <row r="825" spans="1:7" x14ac:dyDescent="0.2">
      <c r="A825" s="28"/>
      <c r="B825" s="28"/>
      <c r="C825" s="28"/>
      <c r="D825" s="28"/>
      <c r="E825" s="4"/>
      <c r="F825" s="28"/>
      <c r="G825" s="28"/>
    </row>
    <row r="826" spans="1:7" x14ac:dyDescent="0.2">
      <c r="A826" s="28"/>
      <c r="B826" s="28"/>
      <c r="C826" s="28"/>
      <c r="D826" s="28"/>
      <c r="E826" s="4"/>
      <c r="F826" s="28"/>
      <c r="G826" s="28"/>
    </row>
    <row r="827" spans="1:7" x14ac:dyDescent="0.2">
      <c r="A827" s="28"/>
      <c r="B827" s="28"/>
      <c r="C827" s="28"/>
      <c r="D827" s="28"/>
      <c r="E827" s="4"/>
      <c r="F827" s="28"/>
      <c r="G827" s="28"/>
    </row>
    <row r="828" spans="1:7" x14ac:dyDescent="0.2">
      <c r="A828" s="28"/>
      <c r="B828" s="28"/>
      <c r="C828" s="28"/>
      <c r="D828" s="28"/>
      <c r="E828" s="4"/>
      <c r="F828" s="28"/>
      <c r="G828" s="28"/>
    </row>
    <row r="829" spans="1:7" x14ac:dyDescent="0.2">
      <c r="A829" s="28"/>
      <c r="B829" s="28"/>
      <c r="C829" s="28"/>
      <c r="D829" s="28"/>
      <c r="E829" s="4"/>
      <c r="F829" s="28"/>
      <c r="G829" s="28"/>
    </row>
    <row r="830" spans="1:7" x14ac:dyDescent="0.2">
      <c r="A830" s="28"/>
      <c r="B830" s="28"/>
      <c r="C830" s="28"/>
      <c r="D830" s="28"/>
      <c r="E830" s="4"/>
      <c r="F830" s="28"/>
      <c r="G830" s="28"/>
    </row>
    <row r="831" spans="1:7" x14ac:dyDescent="0.2">
      <c r="A831" s="28"/>
      <c r="B831" s="28"/>
      <c r="C831" s="28"/>
      <c r="D831" s="28"/>
      <c r="E831" s="4"/>
      <c r="F831" s="28"/>
      <c r="G831" s="28"/>
    </row>
    <row r="832" spans="1:7" x14ac:dyDescent="0.2">
      <c r="A832" s="28"/>
      <c r="B832" s="28"/>
      <c r="C832" s="28"/>
      <c r="D832" s="28"/>
      <c r="E832" s="4"/>
      <c r="F832" s="28"/>
      <c r="G832" s="28"/>
    </row>
    <row r="833" spans="1:7" x14ac:dyDescent="0.2">
      <c r="A833" s="28"/>
      <c r="B833" s="28"/>
      <c r="C833" s="28"/>
      <c r="D833" s="28"/>
      <c r="E833" s="4"/>
      <c r="F833" s="28"/>
      <c r="G833" s="28"/>
    </row>
    <row r="834" spans="1:7" x14ac:dyDescent="0.2">
      <c r="A834" s="28"/>
      <c r="B834" s="28"/>
      <c r="C834" s="28"/>
      <c r="D834" s="28"/>
      <c r="E834" s="4"/>
      <c r="F834" s="28"/>
      <c r="G834" s="28"/>
    </row>
    <row r="835" spans="1:7" x14ac:dyDescent="0.2">
      <c r="A835" s="28"/>
      <c r="B835" s="28"/>
      <c r="C835" s="28"/>
      <c r="D835" s="28"/>
      <c r="E835" s="4"/>
      <c r="F835" s="28"/>
      <c r="G835" s="28"/>
    </row>
    <row r="836" spans="1:7" x14ac:dyDescent="0.2">
      <c r="A836" s="28"/>
      <c r="B836" s="28"/>
      <c r="C836" s="28"/>
      <c r="D836" s="28"/>
      <c r="E836" s="4"/>
      <c r="F836" s="28"/>
      <c r="G836" s="28"/>
    </row>
    <row r="837" spans="1:7" x14ac:dyDescent="0.2">
      <c r="A837" s="28"/>
      <c r="B837" s="28"/>
      <c r="C837" s="28"/>
      <c r="D837" s="28"/>
      <c r="E837" s="4"/>
      <c r="F837" s="28"/>
      <c r="G837" s="28"/>
    </row>
    <row r="838" spans="1:7" x14ac:dyDescent="0.2">
      <c r="A838" s="28"/>
      <c r="B838" s="28"/>
      <c r="C838" s="28"/>
      <c r="D838" s="28"/>
      <c r="E838" s="4"/>
      <c r="F838" s="28"/>
      <c r="G838" s="28"/>
    </row>
    <row r="839" spans="1:7" x14ac:dyDescent="0.2">
      <c r="A839" s="28"/>
      <c r="B839" s="28"/>
      <c r="C839" s="28"/>
      <c r="D839" s="28"/>
      <c r="E839" s="4"/>
      <c r="F839" s="28"/>
      <c r="G839" s="28"/>
    </row>
    <row r="840" spans="1:7" x14ac:dyDescent="0.2">
      <c r="A840" s="28"/>
      <c r="B840" s="28"/>
      <c r="C840" s="28"/>
      <c r="D840" s="28"/>
      <c r="E840" s="4"/>
      <c r="F840" s="28"/>
      <c r="G840" s="28"/>
    </row>
    <row r="841" spans="1:7" x14ac:dyDescent="0.2">
      <c r="A841" s="28"/>
      <c r="B841" s="28"/>
      <c r="C841" s="28"/>
      <c r="D841" s="28"/>
      <c r="E841" s="4"/>
      <c r="F841" s="28"/>
      <c r="G841" s="28"/>
    </row>
    <row r="842" spans="1:7" x14ac:dyDescent="0.2">
      <c r="A842" s="28"/>
      <c r="B842" s="28"/>
      <c r="C842" s="28"/>
      <c r="D842" s="28"/>
      <c r="E842" s="4"/>
      <c r="F842" s="28"/>
      <c r="G842" s="28"/>
    </row>
    <row r="843" spans="1:7" x14ac:dyDescent="0.2">
      <c r="A843" s="28"/>
      <c r="B843" s="28"/>
      <c r="C843" s="28"/>
      <c r="D843" s="28"/>
      <c r="E843" s="4"/>
      <c r="F843" s="28"/>
      <c r="G843" s="28"/>
    </row>
    <row r="844" spans="1:7" x14ac:dyDescent="0.2">
      <c r="A844" s="28"/>
      <c r="B844" s="28"/>
      <c r="C844" s="28"/>
      <c r="D844" s="28"/>
      <c r="E844" s="4"/>
      <c r="F844" s="28"/>
      <c r="G844" s="28"/>
    </row>
    <row r="845" spans="1:7" x14ac:dyDescent="0.2">
      <c r="A845" s="28"/>
      <c r="B845" s="28"/>
      <c r="C845" s="28"/>
      <c r="D845" s="28"/>
      <c r="E845" s="4"/>
      <c r="F845" s="28"/>
      <c r="G845" s="28"/>
    </row>
    <row r="846" spans="1:7" x14ac:dyDescent="0.2">
      <c r="A846" s="28"/>
      <c r="B846" s="28"/>
      <c r="C846" s="28"/>
      <c r="D846" s="28"/>
      <c r="E846" s="4"/>
      <c r="F846" s="28"/>
      <c r="G846" s="28"/>
    </row>
    <row r="847" spans="1:7" x14ac:dyDescent="0.2">
      <c r="A847" s="28"/>
      <c r="B847" s="28"/>
      <c r="C847" s="28"/>
      <c r="D847" s="28"/>
      <c r="E847" s="4"/>
      <c r="F847" s="28"/>
      <c r="G847" s="28"/>
    </row>
    <row r="848" spans="1:7" x14ac:dyDescent="0.2">
      <c r="A848" s="28"/>
      <c r="B848" s="28"/>
      <c r="C848" s="28"/>
      <c r="D848" s="28"/>
      <c r="E848" s="4"/>
      <c r="F848" s="28"/>
      <c r="G848" s="28"/>
    </row>
    <row r="849" spans="1:7" x14ac:dyDescent="0.2">
      <c r="A849" s="28"/>
      <c r="B849" s="28"/>
      <c r="C849" s="28"/>
      <c r="D849" s="28"/>
      <c r="E849" s="4"/>
      <c r="F849" s="28"/>
      <c r="G849" s="28"/>
    </row>
    <row r="850" spans="1:7" x14ac:dyDescent="0.2">
      <c r="A850" s="28"/>
      <c r="B850" s="28"/>
      <c r="C850" s="28"/>
      <c r="D850" s="28"/>
      <c r="E850" s="4"/>
      <c r="F850" s="28"/>
      <c r="G850" s="28"/>
    </row>
    <row r="851" spans="1:7" x14ac:dyDescent="0.2">
      <c r="A851" s="28"/>
      <c r="B851" s="28"/>
      <c r="C851" s="28"/>
      <c r="D851" s="28"/>
      <c r="E851" s="3"/>
      <c r="F851" s="28"/>
      <c r="G851" s="28"/>
    </row>
    <row r="852" spans="1:7" x14ac:dyDescent="0.2">
      <c r="A852" s="28"/>
      <c r="B852" s="28"/>
      <c r="C852" s="28"/>
      <c r="D852" s="28"/>
      <c r="E852" s="3"/>
      <c r="F852" s="28"/>
      <c r="G852" s="28"/>
    </row>
    <row r="853" spans="1:7" x14ac:dyDescent="0.2">
      <c r="A853" s="28"/>
      <c r="B853" s="28"/>
      <c r="C853" s="28"/>
      <c r="D853" s="28"/>
      <c r="E853" s="3"/>
      <c r="F853" s="28"/>
      <c r="G853" s="28"/>
    </row>
    <row r="854" spans="1:7" x14ac:dyDescent="0.2">
      <c r="A854" s="28"/>
      <c r="B854" s="28"/>
      <c r="C854" s="28"/>
      <c r="D854" s="28"/>
      <c r="E854" s="3"/>
      <c r="F854" s="28"/>
      <c r="G854" s="28"/>
    </row>
    <row r="855" spans="1:7" x14ac:dyDescent="0.2">
      <c r="A855" s="28"/>
      <c r="B855" s="28"/>
      <c r="C855" s="28"/>
      <c r="D855" s="28"/>
      <c r="E855" s="3"/>
      <c r="F855" s="28"/>
      <c r="G855" s="28"/>
    </row>
    <row r="856" spans="1:7" x14ac:dyDescent="0.2">
      <c r="A856" s="28"/>
      <c r="B856" s="28"/>
      <c r="C856" s="28"/>
      <c r="D856" s="28"/>
      <c r="E856" s="3"/>
      <c r="F856" s="28"/>
      <c r="G856" s="28"/>
    </row>
    <row r="857" spans="1:7" x14ac:dyDescent="0.2">
      <c r="A857" s="28"/>
      <c r="B857" s="28"/>
      <c r="C857" s="28"/>
      <c r="D857" s="28"/>
      <c r="E857" s="3"/>
      <c r="F857" s="28"/>
      <c r="G857" s="28"/>
    </row>
    <row r="858" spans="1:7" x14ac:dyDescent="0.2">
      <c r="A858" s="28"/>
      <c r="B858" s="28"/>
      <c r="C858" s="28"/>
      <c r="D858" s="28"/>
      <c r="E858" s="3"/>
      <c r="F858" s="28"/>
      <c r="G858" s="28"/>
    </row>
    <row r="859" spans="1:7" x14ac:dyDescent="0.2">
      <c r="A859" s="28"/>
      <c r="B859" s="28"/>
      <c r="C859" s="28"/>
      <c r="D859" s="28"/>
      <c r="E859" s="3"/>
      <c r="F859" s="28"/>
      <c r="G859" s="28"/>
    </row>
    <row r="860" spans="1:7" x14ac:dyDescent="0.2">
      <c r="A860" s="28"/>
      <c r="B860" s="28"/>
      <c r="C860" s="28"/>
      <c r="D860" s="28"/>
      <c r="E860" s="3"/>
      <c r="F860" s="28"/>
      <c r="G860" s="28"/>
    </row>
    <row r="861" spans="1:7" x14ac:dyDescent="0.2">
      <c r="A861" s="28"/>
      <c r="B861" s="28"/>
      <c r="C861" s="28"/>
      <c r="D861" s="28"/>
      <c r="E861" s="3"/>
      <c r="F861" s="28"/>
      <c r="G861" s="28"/>
    </row>
    <row r="862" spans="1:7" x14ac:dyDescent="0.2">
      <c r="A862" s="28"/>
      <c r="B862" s="28"/>
      <c r="C862" s="28"/>
      <c r="D862" s="28"/>
      <c r="E862" s="3"/>
      <c r="F862" s="28"/>
      <c r="G862" s="28"/>
    </row>
    <row r="863" spans="1:7" x14ac:dyDescent="0.2">
      <c r="A863" s="28"/>
      <c r="B863" s="28"/>
      <c r="C863" s="28"/>
      <c r="D863" s="28"/>
      <c r="E863" s="3"/>
      <c r="F863" s="28"/>
      <c r="G863" s="28"/>
    </row>
    <row r="864" spans="1:7" x14ac:dyDescent="0.2">
      <c r="A864" s="28"/>
      <c r="B864" s="28"/>
      <c r="C864" s="28"/>
      <c r="D864" s="28"/>
      <c r="E864" s="3"/>
      <c r="F864" s="28"/>
      <c r="G864" s="28"/>
    </row>
    <row r="865" spans="1:7" x14ac:dyDescent="0.2">
      <c r="A865" s="28"/>
      <c r="B865" s="28"/>
      <c r="C865" s="28"/>
      <c r="D865" s="28"/>
      <c r="E865" s="3"/>
      <c r="F865" s="28"/>
      <c r="G865" s="28"/>
    </row>
    <row r="866" spans="1:7" x14ac:dyDescent="0.2">
      <c r="A866" s="28"/>
      <c r="B866" s="28"/>
      <c r="C866" s="28"/>
      <c r="D866" s="28"/>
      <c r="E866" s="3"/>
      <c r="F866" s="28"/>
      <c r="G866" s="28"/>
    </row>
    <row r="867" spans="1:7" x14ac:dyDescent="0.2">
      <c r="A867" s="28"/>
      <c r="B867" s="28"/>
      <c r="C867" s="28"/>
      <c r="D867" s="28"/>
      <c r="E867" s="3"/>
      <c r="F867" s="28"/>
      <c r="G867" s="28"/>
    </row>
    <row r="868" spans="1:7" x14ac:dyDescent="0.2">
      <c r="A868" s="28"/>
      <c r="B868" s="28"/>
      <c r="C868" s="28"/>
      <c r="D868" s="28"/>
      <c r="E868" s="3"/>
      <c r="F868" s="28"/>
      <c r="G868" s="28"/>
    </row>
    <row r="869" spans="1:7" x14ac:dyDescent="0.2">
      <c r="A869" s="28"/>
      <c r="B869" s="28"/>
      <c r="C869" s="28"/>
      <c r="D869" s="28"/>
      <c r="E869" s="3"/>
      <c r="F869" s="28"/>
      <c r="G869" s="28"/>
    </row>
    <row r="870" spans="1:7" x14ac:dyDescent="0.2">
      <c r="A870" s="28"/>
      <c r="B870" s="28"/>
      <c r="C870" s="28"/>
      <c r="D870" s="28"/>
      <c r="E870" s="3"/>
      <c r="F870" s="28"/>
      <c r="G870" s="28"/>
    </row>
    <row r="871" spans="1:7" x14ac:dyDescent="0.2">
      <c r="A871" s="28"/>
      <c r="B871" s="28"/>
      <c r="C871" s="28"/>
      <c r="D871" s="28"/>
      <c r="E871" s="3"/>
      <c r="F871" s="28"/>
      <c r="G871" s="28"/>
    </row>
    <row r="872" spans="1:7" x14ac:dyDescent="0.2">
      <c r="A872" s="28"/>
      <c r="B872" s="28"/>
      <c r="C872" s="28"/>
      <c r="D872" s="28"/>
      <c r="E872" s="3"/>
      <c r="F872" s="28"/>
      <c r="G872" s="28"/>
    </row>
    <row r="873" spans="1:7" x14ac:dyDescent="0.2">
      <c r="A873" s="28"/>
      <c r="B873" s="28"/>
      <c r="C873" s="28"/>
      <c r="D873" s="28"/>
      <c r="E873" s="3"/>
      <c r="F873" s="28"/>
      <c r="G873" s="28"/>
    </row>
    <row r="874" spans="1:7" x14ac:dyDescent="0.2">
      <c r="A874" s="28"/>
      <c r="B874" s="28"/>
      <c r="C874" s="28"/>
      <c r="D874" s="28"/>
      <c r="E874" s="3"/>
      <c r="F874" s="28"/>
      <c r="G874" s="28"/>
    </row>
    <row r="875" spans="1:7" x14ac:dyDescent="0.2">
      <c r="A875" s="28"/>
      <c r="B875" s="28"/>
      <c r="C875" s="28"/>
      <c r="D875" s="28"/>
      <c r="E875" s="3"/>
      <c r="F875" s="28"/>
      <c r="G875" s="28"/>
    </row>
    <row r="876" spans="1:7" x14ac:dyDescent="0.2">
      <c r="A876" s="28"/>
      <c r="B876" s="28"/>
      <c r="C876" s="28"/>
      <c r="D876" s="28"/>
      <c r="E876" s="3"/>
      <c r="F876" s="28"/>
      <c r="G876" s="28"/>
    </row>
    <row r="877" spans="1:7" x14ac:dyDescent="0.2">
      <c r="A877" s="28"/>
      <c r="B877" s="28"/>
      <c r="C877" s="28"/>
      <c r="D877" s="28"/>
      <c r="E877" s="3"/>
      <c r="F877" s="28"/>
      <c r="G877" s="28"/>
    </row>
    <row r="878" spans="1:7" x14ac:dyDescent="0.2">
      <c r="A878" s="28"/>
      <c r="B878" s="28"/>
      <c r="C878" s="28"/>
      <c r="D878" s="28"/>
      <c r="E878" s="3"/>
      <c r="F878" s="28"/>
      <c r="G878" s="28"/>
    </row>
    <row r="879" spans="1:7" x14ac:dyDescent="0.2">
      <c r="A879" s="28"/>
      <c r="B879" s="28"/>
      <c r="C879" s="28"/>
      <c r="D879" s="28"/>
      <c r="E879" s="3"/>
      <c r="F879" s="28"/>
      <c r="G879" s="28"/>
    </row>
    <row r="880" spans="1:7" x14ac:dyDescent="0.2">
      <c r="A880" s="28"/>
      <c r="B880" s="28"/>
      <c r="C880" s="28"/>
      <c r="D880" s="28"/>
      <c r="E880" s="3"/>
      <c r="F880" s="28"/>
      <c r="G880" s="28"/>
    </row>
    <row r="881" spans="1:7" x14ac:dyDescent="0.2">
      <c r="A881" s="28"/>
      <c r="B881" s="28"/>
      <c r="C881" s="28"/>
      <c r="D881" s="28"/>
      <c r="E881" s="3"/>
      <c r="F881" s="28"/>
      <c r="G881" s="28"/>
    </row>
    <row r="882" spans="1:7" x14ac:dyDescent="0.2">
      <c r="A882" s="28"/>
      <c r="B882" s="28"/>
      <c r="C882" s="28"/>
      <c r="D882" s="28"/>
      <c r="E882" s="3"/>
      <c r="F882" s="28"/>
      <c r="G882" s="28"/>
    </row>
    <row r="883" spans="1:7" x14ac:dyDescent="0.2">
      <c r="A883" s="28"/>
      <c r="B883" s="28"/>
      <c r="C883" s="28"/>
      <c r="D883" s="28"/>
      <c r="E883" s="3"/>
      <c r="F883" s="28"/>
      <c r="G883" s="28"/>
    </row>
    <row r="884" spans="1:7" x14ac:dyDescent="0.2">
      <c r="A884" s="28"/>
      <c r="B884" s="28"/>
      <c r="C884" s="28"/>
      <c r="D884" s="28"/>
      <c r="E884" s="3"/>
      <c r="F884" s="28"/>
      <c r="G884" s="28"/>
    </row>
    <row r="885" spans="1:7" x14ac:dyDescent="0.2">
      <c r="A885" s="28"/>
      <c r="B885" s="28"/>
      <c r="C885" s="28"/>
      <c r="D885" s="28"/>
      <c r="E885" s="3"/>
      <c r="F885" s="28"/>
      <c r="G885" s="28"/>
    </row>
    <row r="886" spans="1:7" x14ac:dyDescent="0.2">
      <c r="A886" s="28"/>
      <c r="B886" s="28"/>
      <c r="C886" s="28"/>
      <c r="D886" s="28"/>
      <c r="E886" s="3"/>
      <c r="F886" s="28"/>
      <c r="G886" s="28"/>
    </row>
    <row r="887" spans="1:7" x14ac:dyDescent="0.2">
      <c r="A887" s="28"/>
      <c r="B887" s="28"/>
      <c r="C887" s="28"/>
      <c r="D887" s="28"/>
      <c r="E887" s="3"/>
      <c r="F887" s="28"/>
      <c r="G887" s="28"/>
    </row>
    <row r="888" spans="1:7" x14ac:dyDescent="0.2">
      <c r="A888" s="28"/>
      <c r="B888" s="28"/>
      <c r="C888" s="28"/>
      <c r="D888" s="28"/>
      <c r="E888" s="3"/>
      <c r="F888" s="28"/>
      <c r="G888" s="28"/>
    </row>
    <row r="889" spans="1:7" x14ac:dyDescent="0.2">
      <c r="A889" s="28"/>
      <c r="B889" s="28"/>
      <c r="C889" s="28"/>
      <c r="D889" s="28"/>
      <c r="E889" s="3"/>
      <c r="F889" s="28"/>
      <c r="G889" s="28"/>
    </row>
    <row r="890" spans="1:7" x14ac:dyDescent="0.2">
      <c r="A890" s="28"/>
      <c r="B890" s="28"/>
      <c r="C890" s="28"/>
      <c r="D890" s="28"/>
      <c r="E890" s="3"/>
      <c r="F890" s="28"/>
      <c r="G890" s="28"/>
    </row>
    <row r="891" spans="1:7" x14ac:dyDescent="0.2">
      <c r="A891" s="28"/>
      <c r="B891" s="28"/>
      <c r="C891" s="28"/>
      <c r="D891" s="28"/>
      <c r="E891" s="3"/>
      <c r="F891" s="28"/>
      <c r="G891" s="28"/>
    </row>
    <row r="892" spans="1:7" x14ac:dyDescent="0.2">
      <c r="A892" s="28"/>
      <c r="B892" s="28"/>
      <c r="C892" s="28"/>
      <c r="D892" s="28"/>
      <c r="E892" s="3"/>
      <c r="F892" s="28"/>
      <c r="G892" s="28"/>
    </row>
    <row r="893" spans="1:7" x14ac:dyDescent="0.2">
      <c r="A893" s="28"/>
      <c r="B893" s="28"/>
      <c r="C893" s="28"/>
      <c r="D893" s="28"/>
      <c r="E893" s="3"/>
      <c r="F893" s="28"/>
      <c r="G893" s="28"/>
    </row>
    <row r="894" spans="1:7" x14ac:dyDescent="0.2">
      <c r="A894" s="28"/>
      <c r="B894" s="28"/>
      <c r="C894" s="28"/>
      <c r="D894" s="28"/>
      <c r="E894" s="3"/>
      <c r="F894" s="28"/>
      <c r="G894" s="28"/>
    </row>
    <row r="895" spans="1:7" x14ac:dyDescent="0.2">
      <c r="A895" s="28"/>
      <c r="B895" s="28"/>
      <c r="C895" s="28"/>
      <c r="D895" s="28"/>
      <c r="E895" s="3"/>
      <c r="F895" s="28"/>
      <c r="G895" s="28"/>
    </row>
    <row r="896" spans="1:7" x14ac:dyDescent="0.2">
      <c r="A896" s="28"/>
      <c r="B896" s="28"/>
      <c r="C896" s="28"/>
      <c r="D896" s="28"/>
      <c r="E896" s="3"/>
      <c r="F896" s="28"/>
      <c r="G896" s="28"/>
    </row>
    <row r="897" spans="1:7" x14ac:dyDescent="0.2">
      <c r="A897" s="28"/>
      <c r="B897" s="28"/>
      <c r="C897" s="28"/>
      <c r="D897" s="28"/>
      <c r="E897" s="3"/>
      <c r="F897" s="28"/>
      <c r="G897" s="28"/>
    </row>
    <row r="898" spans="1:7" x14ac:dyDescent="0.2">
      <c r="A898" s="28"/>
      <c r="B898" s="28"/>
      <c r="C898" s="28"/>
      <c r="D898" s="28"/>
      <c r="E898" s="3"/>
      <c r="F898" s="28"/>
      <c r="G898" s="28"/>
    </row>
    <row r="899" spans="1:7" x14ac:dyDescent="0.2">
      <c r="A899" s="28"/>
      <c r="B899" s="28"/>
      <c r="C899" s="28"/>
      <c r="D899" s="28"/>
      <c r="E899" s="3"/>
      <c r="F899" s="28"/>
      <c r="G899" s="28"/>
    </row>
    <row r="900" spans="1:7" x14ac:dyDescent="0.2">
      <c r="A900" s="28"/>
      <c r="B900" s="28"/>
      <c r="C900" s="28"/>
      <c r="D900" s="28"/>
      <c r="E900" s="3"/>
      <c r="F900" s="28"/>
      <c r="G900" s="28"/>
    </row>
    <row r="901" spans="1:7" x14ac:dyDescent="0.2">
      <c r="A901" s="28"/>
      <c r="B901" s="28"/>
      <c r="C901" s="28"/>
      <c r="D901" s="28"/>
      <c r="E901" s="3"/>
      <c r="F901" s="28"/>
      <c r="G901" s="28"/>
    </row>
    <row r="902" spans="1:7" x14ac:dyDescent="0.2">
      <c r="A902" s="28"/>
      <c r="B902" s="28"/>
      <c r="C902" s="28"/>
      <c r="D902" s="28"/>
      <c r="E902" s="3"/>
      <c r="F902" s="28"/>
      <c r="G902" s="28"/>
    </row>
    <row r="903" spans="1:7" x14ac:dyDescent="0.2">
      <c r="A903" s="28"/>
      <c r="B903" s="28"/>
      <c r="C903" s="28"/>
      <c r="D903" s="28"/>
      <c r="E903" s="3"/>
      <c r="F903" s="28"/>
      <c r="G903" s="28"/>
    </row>
    <row r="904" spans="1:7" x14ac:dyDescent="0.2">
      <c r="A904" s="28"/>
      <c r="B904" s="28"/>
      <c r="C904" s="28"/>
      <c r="D904" s="28"/>
      <c r="E904" s="3"/>
      <c r="F904" s="28"/>
      <c r="G904" s="28"/>
    </row>
    <row r="905" spans="1:7" x14ac:dyDescent="0.2">
      <c r="A905" s="28"/>
      <c r="B905" s="28"/>
      <c r="C905" s="28"/>
      <c r="D905" s="28"/>
      <c r="E905" s="3"/>
      <c r="F905" s="28"/>
      <c r="G905" s="28"/>
    </row>
    <row r="906" spans="1:7" x14ac:dyDescent="0.2">
      <c r="A906" s="28"/>
      <c r="B906" s="28"/>
      <c r="C906" s="28"/>
      <c r="D906" s="28"/>
      <c r="E906" s="3"/>
      <c r="F906" s="28"/>
      <c r="G906" s="28"/>
    </row>
    <row r="907" spans="1:7" x14ac:dyDescent="0.2">
      <c r="A907" s="28"/>
      <c r="B907" s="28"/>
      <c r="C907" s="28"/>
      <c r="D907" s="28"/>
      <c r="E907" s="3"/>
      <c r="F907" s="28"/>
      <c r="G907" s="28"/>
    </row>
    <row r="908" spans="1:7" x14ac:dyDescent="0.2">
      <c r="A908" s="28"/>
      <c r="B908" s="28"/>
      <c r="C908" s="28"/>
      <c r="D908" s="28"/>
      <c r="E908" s="3"/>
      <c r="F908" s="28"/>
      <c r="G908" s="28"/>
    </row>
    <row r="909" spans="1:7" x14ac:dyDescent="0.2">
      <c r="A909" s="28"/>
      <c r="B909" s="28"/>
      <c r="C909" s="28"/>
      <c r="D909" s="28"/>
      <c r="E909" s="3"/>
      <c r="F909" s="28"/>
      <c r="G909" s="28"/>
    </row>
    <row r="910" spans="1:7" x14ac:dyDescent="0.2">
      <c r="A910" s="28"/>
      <c r="B910" s="28"/>
      <c r="C910" s="28"/>
      <c r="D910" s="28"/>
      <c r="E910" s="3"/>
      <c r="F910" s="28"/>
      <c r="G910" s="28"/>
    </row>
    <row r="911" spans="1:7" x14ac:dyDescent="0.2">
      <c r="A911" s="28"/>
      <c r="B911" s="28"/>
      <c r="C911" s="28"/>
      <c r="D911" s="28"/>
      <c r="E911" s="3"/>
      <c r="F911" s="28"/>
      <c r="G911" s="28"/>
    </row>
    <row r="912" spans="1:7" x14ac:dyDescent="0.2">
      <c r="A912" s="28"/>
      <c r="B912" s="28"/>
      <c r="C912" s="28"/>
      <c r="D912" s="28"/>
      <c r="E912" s="3"/>
      <c r="F912" s="28"/>
      <c r="G912" s="28"/>
    </row>
    <row r="913" spans="1:7" x14ac:dyDescent="0.2">
      <c r="A913" s="28"/>
      <c r="B913" s="28"/>
      <c r="C913" s="28"/>
      <c r="D913" s="28"/>
      <c r="E913" s="3"/>
      <c r="F913" s="28"/>
      <c r="G913" s="28"/>
    </row>
    <row r="914" spans="1:7" x14ac:dyDescent="0.2">
      <c r="A914" s="28"/>
      <c r="B914" s="28"/>
      <c r="C914" s="28"/>
      <c r="D914" s="28"/>
      <c r="E914" s="3"/>
      <c r="F914" s="28"/>
      <c r="G914" s="28"/>
    </row>
    <row r="915" spans="1:7" x14ac:dyDescent="0.2">
      <c r="A915" s="28"/>
      <c r="B915" s="28"/>
      <c r="C915" s="28"/>
      <c r="D915" s="28"/>
      <c r="E915" s="3"/>
      <c r="F915" s="28"/>
      <c r="G915" s="28"/>
    </row>
    <row r="916" spans="1:7" x14ac:dyDescent="0.2">
      <c r="A916" s="28"/>
      <c r="B916" s="28"/>
      <c r="C916" s="28"/>
      <c r="D916" s="28"/>
      <c r="E916" s="3"/>
      <c r="F916" s="28"/>
      <c r="G916" s="28"/>
    </row>
    <row r="917" spans="1:7" x14ac:dyDescent="0.2">
      <c r="A917" s="28"/>
      <c r="B917" s="28"/>
      <c r="C917" s="28"/>
      <c r="D917" s="28"/>
      <c r="E917" s="3"/>
      <c r="F917" s="28"/>
      <c r="G917" s="28"/>
    </row>
    <row r="918" spans="1:7" x14ac:dyDescent="0.2">
      <c r="A918" s="28"/>
      <c r="B918" s="28"/>
      <c r="C918" s="28"/>
      <c r="D918" s="28"/>
      <c r="E918" s="3"/>
      <c r="F918" s="28"/>
      <c r="G918" s="28"/>
    </row>
    <row r="919" spans="1:7" x14ac:dyDescent="0.2">
      <c r="A919" s="28"/>
      <c r="B919" s="28"/>
      <c r="C919" s="28"/>
      <c r="D919" s="28"/>
      <c r="E919" s="3"/>
      <c r="F919" s="28"/>
      <c r="G919" s="28"/>
    </row>
    <row r="920" spans="1:7" x14ac:dyDescent="0.2">
      <c r="A920" s="28"/>
      <c r="B920" s="28"/>
      <c r="C920" s="28"/>
      <c r="D920" s="28"/>
      <c r="E920" s="3"/>
      <c r="F920" s="28"/>
      <c r="G920" s="28"/>
    </row>
    <row r="921" spans="1:7" x14ac:dyDescent="0.2">
      <c r="A921" s="28"/>
      <c r="B921" s="28"/>
      <c r="C921" s="28"/>
      <c r="D921" s="28"/>
      <c r="E921" s="3"/>
      <c r="F921" s="28"/>
      <c r="G921" s="28"/>
    </row>
    <row r="922" spans="1:7" x14ac:dyDescent="0.2">
      <c r="A922" s="28"/>
      <c r="B922" s="28"/>
      <c r="C922" s="28"/>
      <c r="D922" s="28"/>
      <c r="E922" s="3"/>
      <c r="F922" s="28"/>
      <c r="G922" s="28"/>
    </row>
    <row r="923" spans="1:7" x14ac:dyDescent="0.2">
      <c r="A923" s="28"/>
      <c r="B923" s="28"/>
      <c r="C923" s="28"/>
      <c r="D923" s="28"/>
      <c r="E923" s="3"/>
      <c r="F923" s="28"/>
      <c r="G923" s="28"/>
    </row>
    <row r="924" spans="1:7" x14ac:dyDescent="0.2">
      <c r="A924" s="28"/>
      <c r="B924" s="28"/>
      <c r="C924" s="28"/>
      <c r="D924" s="28"/>
      <c r="E924" s="3"/>
      <c r="F924" s="28"/>
      <c r="G924" s="28"/>
    </row>
    <row r="925" spans="1:7" x14ac:dyDescent="0.2">
      <c r="A925" s="28"/>
      <c r="B925" s="28"/>
      <c r="C925" s="28"/>
      <c r="D925" s="28"/>
      <c r="E925" s="3"/>
      <c r="F925" s="28"/>
      <c r="G925" s="28"/>
    </row>
    <row r="926" spans="1:7" x14ac:dyDescent="0.2">
      <c r="A926" s="28"/>
      <c r="B926" s="28"/>
      <c r="C926" s="28"/>
      <c r="D926" s="28"/>
      <c r="E926" s="3"/>
      <c r="F926" s="28"/>
      <c r="G926" s="28"/>
    </row>
    <row r="927" spans="1:7" x14ac:dyDescent="0.2">
      <c r="A927" s="28"/>
      <c r="B927" s="28"/>
      <c r="C927" s="28"/>
      <c r="D927" s="28"/>
      <c r="E927" s="3"/>
      <c r="F927" s="28"/>
      <c r="G927" s="28"/>
    </row>
    <row r="928" spans="1:7" x14ac:dyDescent="0.2">
      <c r="A928" s="28"/>
      <c r="B928" s="28"/>
      <c r="C928" s="28"/>
      <c r="D928" s="28"/>
      <c r="E928" s="3"/>
      <c r="F928" s="28"/>
      <c r="G928" s="28"/>
    </row>
    <row r="929" spans="1:7" x14ac:dyDescent="0.2">
      <c r="A929" s="28"/>
      <c r="B929" s="28"/>
      <c r="C929" s="28"/>
      <c r="D929" s="28"/>
      <c r="E929" s="3"/>
      <c r="F929" s="28"/>
      <c r="G929" s="28"/>
    </row>
    <row r="930" spans="1:7" x14ac:dyDescent="0.2">
      <c r="A930" s="28"/>
      <c r="B930" s="28"/>
      <c r="C930" s="28"/>
      <c r="D930" s="28"/>
      <c r="E930" s="3"/>
      <c r="F930" s="28"/>
      <c r="G930" s="28"/>
    </row>
    <row r="931" spans="1:7" x14ac:dyDescent="0.2">
      <c r="A931" s="28"/>
      <c r="B931" s="28"/>
      <c r="C931" s="28"/>
      <c r="D931" s="28"/>
      <c r="E931" s="3"/>
      <c r="F931" s="28"/>
      <c r="G931" s="28"/>
    </row>
    <row r="932" spans="1:7" x14ac:dyDescent="0.2">
      <c r="A932" s="28"/>
      <c r="B932" s="28"/>
      <c r="C932" s="28"/>
      <c r="D932" s="28"/>
      <c r="E932" s="3"/>
      <c r="F932" s="28"/>
      <c r="G932" s="28"/>
    </row>
    <row r="933" spans="1:7" x14ac:dyDescent="0.2">
      <c r="A933" s="28"/>
      <c r="B933" s="28"/>
      <c r="C933" s="28"/>
      <c r="D933" s="28"/>
      <c r="E933" s="3"/>
      <c r="F933" s="28"/>
      <c r="G933" s="28"/>
    </row>
    <row r="934" spans="1:7" x14ac:dyDescent="0.2">
      <c r="A934" s="28"/>
      <c r="B934" s="28"/>
      <c r="C934" s="28"/>
      <c r="D934" s="28"/>
      <c r="E934" s="3"/>
      <c r="F934" s="28"/>
      <c r="G934" s="28"/>
    </row>
    <row r="935" spans="1:7" x14ac:dyDescent="0.2">
      <c r="A935" s="28"/>
      <c r="B935" s="28"/>
      <c r="C935" s="28"/>
      <c r="D935" s="28"/>
      <c r="E935" s="3"/>
      <c r="G935" s="28"/>
    </row>
    <row r="936" spans="1:7" x14ac:dyDescent="0.2">
      <c r="A936" s="28"/>
      <c r="B936" s="28"/>
      <c r="C936" s="28"/>
      <c r="D936" s="28"/>
      <c r="E936" s="3"/>
      <c r="G936" s="28"/>
    </row>
    <row r="937" spans="1:7" x14ac:dyDescent="0.2">
      <c r="A937" s="28"/>
      <c r="B937" s="28"/>
      <c r="C937" s="28"/>
      <c r="D937" s="28"/>
      <c r="E937" s="3"/>
      <c r="G937" s="28"/>
    </row>
    <row r="938" spans="1:7" x14ac:dyDescent="0.2">
      <c r="A938" s="28"/>
      <c r="B938" s="28"/>
      <c r="C938" s="28"/>
      <c r="D938" s="28"/>
      <c r="E938" s="3"/>
      <c r="G938" s="28"/>
    </row>
    <row r="939" spans="1:7" x14ac:dyDescent="0.2">
      <c r="A939" s="28"/>
      <c r="B939" s="28"/>
      <c r="C939" s="28"/>
      <c r="D939" s="28"/>
      <c r="E939" s="3"/>
      <c r="G939" s="28"/>
    </row>
    <row r="940" spans="1:7" x14ac:dyDescent="0.2">
      <c r="A940" s="28"/>
      <c r="B940" s="28"/>
      <c r="C940" s="28"/>
      <c r="D940" s="28"/>
      <c r="E940" s="3"/>
      <c r="G940" s="28"/>
    </row>
    <row r="941" spans="1:7" x14ac:dyDescent="0.2">
      <c r="A941" s="28"/>
      <c r="B941" s="28"/>
      <c r="C941" s="28"/>
      <c r="D941" s="28"/>
      <c r="E941" s="3"/>
      <c r="G941" s="28"/>
    </row>
    <row r="942" spans="1:7" x14ac:dyDescent="0.2">
      <c r="A942" s="28"/>
      <c r="B942" s="28"/>
      <c r="C942" s="28"/>
      <c r="D942" s="28"/>
      <c r="E942" s="3"/>
      <c r="G942" s="28"/>
    </row>
    <row r="943" spans="1:7" x14ac:dyDescent="0.2">
      <c r="A943" s="28"/>
      <c r="B943" s="28"/>
      <c r="C943" s="28"/>
      <c r="D943" s="28"/>
      <c r="E943" s="3"/>
      <c r="G943" s="28"/>
    </row>
    <row r="944" spans="1:7" x14ac:dyDescent="0.2">
      <c r="A944" s="28"/>
      <c r="B944" s="28"/>
      <c r="C944" s="28"/>
      <c r="D944" s="28"/>
      <c r="E944" s="3"/>
      <c r="G944" s="28"/>
    </row>
    <row r="945" spans="1:7" x14ac:dyDescent="0.2">
      <c r="A945" s="28"/>
      <c r="B945" s="28"/>
      <c r="C945" s="28"/>
      <c r="D945" s="28"/>
      <c r="E945" s="3"/>
      <c r="G945" s="28"/>
    </row>
    <row r="946" spans="1:7" x14ac:dyDescent="0.2">
      <c r="A946" s="28"/>
      <c r="B946" s="28"/>
      <c r="C946" s="28"/>
      <c r="D946" s="28"/>
      <c r="E946" s="3"/>
      <c r="G946" s="28"/>
    </row>
    <row r="947" spans="1:7" x14ac:dyDescent="0.2">
      <c r="A947" s="28"/>
      <c r="B947" s="28"/>
      <c r="C947" s="28"/>
      <c r="D947" s="28"/>
      <c r="E947" s="3"/>
      <c r="F947" s="112"/>
      <c r="G947" s="28"/>
    </row>
    <row r="948" spans="1:7" x14ac:dyDescent="0.2">
      <c r="A948" s="28"/>
      <c r="B948" s="28"/>
      <c r="C948" s="28"/>
      <c r="D948" s="28"/>
      <c r="E948" s="3"/>
      <c r="F948" s="112"/>
      <c r="G948" s="28"/>
    </row>
    <row r="949" spans="1:7" x14ac:dyDescent="0.2">
      <c r="A949" s="28"/>
      <c r="B949" s="28"/>
      <c r="C949" s="28"/>
      <c r="D949" s="28"/>
      <c r="E949" s="3"/>
      <c r="F949" s="112"/>
      <c r="G949" s="28"/>
    </row>
    <row r="950" spans="1:7" x14ac:dyDescent="0.2">
      <c r="A950" s="28"/>
      <c r="B950" s="28"/>
      <c r="C950" s="28"/>
      <c r="D950" s="28"/>
      <c r="E950" s="3"/>
      <c r="F950" s="112"/>
      <c r="G950" s="28"/>
    </row>
    <row r="951" spans="1:7" x14ac:dyDescent="0.2">
      <c r="A951" s="28"/>
      <c r="B951" s="28"/>
      <c r="C951" s="28"/>
      <c r="D951" s="28"/>
      <c r="E951" s="3"/>
      <c r="F951" s="112"/>
      <c r="G951" s="28"/>
    </row>
    <row r="952" spans="1:7" x14ac:dyDescent="0.2">
      <c r="A952" s="28"/>
      <c r="B952" s="28"/>
      <c r="C952" s="28"/>
      <c r="D952" s="28"/>
      <c r="E952" s="3"/>
      <c r="F952" s="112"/>
      <c r="G952" s="28"/>
    </row>
    <row r="953" spans="1:7" x14ac:dyDescent="0.2">
      <c r="A953" s="28"/>
      <c r="B953" s="28"/>
      <c r="C953" s="28"/>
      <c r="D953" s="28"/>
      <c r="E953" s="3"/>
      <c r="F953" s="112"/>
      <c r="G953" s="28"/>
    </row>
    <row r="954" spans="1:7" x14ac:dyDescent="0.2">
      <c r="A954" s="28"/>
      <c r="B954" s="28"/>
      <c r="C954" s="28"/>
      <c r="D954" s="28"/>
      <c r="E954" s="3"/>
      <c r="F954" s="112"/>
      <c r="G954" s="28"/>
    </row>
    <row r="955" spans="1:7" x14ac:dyDescent="0.2">
      <c r="A955" s="28"/>
      <c r="B955" s="28"/>
      <c r="C955" s="28"/>
      <c r="D955" s="28"/>
      <c r="E955" s="3"/>
      <c r="F955" s="112"/>
      <c r="G955" s="28"/>
    </row>
    <row r="956" spans="1:7" x14ac:dyDescent="0.2">
      <c r="A956" s="28"/>
      <c r="B956" s="28"/>
      <c r="C956" s="28"/>
      <c r="D956" s="28"/>
      <c r="E956" s="3"/>
      <c r="F956" s="112"/>
      <c r="G956" s="28"/>
    </row>
    <row r="957" spans="1:7" x14ac:dyDescent="0.2">
      <c r="A957" s="28"/>
      <c r="B957" s="28"/>
      <c r="C957" s="28"/>
      <c r="D957" s="28"/>
      <c r="E957" s="3"/>
      <c r="F957" s="112"/>
      <c r="G957" s="28"/>
    </row>
    <row r="958" spans="1:7" x14ac:dyDescent="0.2">
      <c r="A958" s="28"/>
      <c r="B958" s="28"/>
      <c r="C958" s="28"/>
      <c r="D958" s="28"/>
      <c r="E958" s="3"/>
      <c r="F958" s="112"/>
      <c r="G958" s="28"/>
    </row>
    <row r="959" spans="1:7" x14ac:dyDescent="0.2">
      <c r="A959" s="28"/>
      <c r="B959" s="28"/>
      <c r="C959" s="28"/>
      <c r="D959" s="28"/>
      <c r="E959" s="3"/>
      <c r="F959" s="112"/>
      <c r="G959" s="28"/>
    </row>
    <row r="960" spans="1:7" x14ac:dyDescent="0.2">
      <c r="A960" s="28"/>
      <c r="B960" s="28"/>
      <c r="C960" s="28"/>
      <c r="D960" s="28"/>
      <c r="E960" s="3"/>
      <c r="F960" s="112"/>
      <c r="G960" s="28"/>
    </row>
    <row r="961" spans="1:7" x14ac:dyDescent="0.2">
      <c r="A961" s="28"/>
      <c r="B961" s="28"/>
      <c r="C961" s="28"/>
      <c r="D961" s="28"/>
      <c r="E961" s="3"/>
      <c r="F961" s="112"/>
      <c r="G961" s="28"/>
    </row>
    <row r="962" spans="1:7" x14ac:dyDescent="0.2">
      <c r="A962" s="28"/>
      <c r="B962" s="28"/>
      <c r="C962" s="28"/>
      <c r="D962" s="28"/>
      <c r="E962" s="3"/>
      <c r="F962" s="112"/>
      <c r="G962" s="28"/>
    </row>
    <row r="963" spans="1:7" x14ac:dyDescent="0.2">
      <c r="A963" s="28"/>
      <c r="B963" s="28"/>
      <c r="C963" s="28"/>
      <c r="D963" s="28"/>
      <c r="E963" s="3"/>
      <c r="F963" s="112"/>
      <c r="G963" s="28"/>
    </row>
    <row r="964" spans="1:7" x14ac:dyDescent="0.2">
      <c r="A964" s="28"/>
      <c r="B964" s="28"/>
      <c r="C964" s="28"/>
      <c r="D964" s="28"/>
      <c r="E964" s="3"/>
      <c r="F964" s="112"/>
      <c r="G964" s="28"/>
    </row>
    <row r="965" spans="1:7" x14ac:dyDescent="0.2">
      <c r="A965" s="28"/>
      <c r="B965" s="28"/>
      <c r="C965" s="28"/>
      <c r="D965" s="28"/>
      <c r="E965" s="3"/>
      <c r="F965" s="112"/>
      <c r="G965" s="28"/>
    </row>
    <row r="966" spans="1:7" x14ac:dyDescent="0.2">
      <c r="A966" s="28"/>
      <c r="B966" s="28"/>
      <c r="C966" s="28"/>
      <c r="D966" s="28"/>
      <c r="E966" s="3"/>
      <c r="F966" s="112"/>
      <c r="G966" s="28"/>
    </row>
    <row r="967" spans="1:7" x14ac:dyDescent="0.2">
      <c r="A967" s="28"/>
      <c r="B967" s="28"/>
      <c r="C967" s="28"/>
      <c r="D967" s="28"/>
      <c r="E967" s="3"/>
      <c r="F967" s="112"/>
      <c r="G967" s="28"/>
    </row>
    <row r="968" spans="1:7" x14ac:dyDescent="0.2">
      <c r="A968" s="28"/>
      <c r="B968" s="28"/>
      <c r="C968" s="28"/>
      <c r="D968" s="28"/>
      <c r="E968" s="3"/>
      <c r="F968" s="112"/>
      <c r="G968" s="28"/>
    </row>
    <row r="969" spans="1:7" x14ac:dyDescent="0.2">
      <c r="A969" s="28"/>
      <c r="B969" s="28"/>
      <c r="C969" s="28"/>
      <c r="D969" s="28"/>
      <c r="E969" s="3"/>
      <c r="F969" s="112"/>
      <c r="G969" s="28"/>
    </row>
    <row r="970" spans="1:7" x14ac:dyDescent="0.2">
      <c r="A970" s="28"/>
      <c r="B970" s="28"/>
      <c r="C970" s="28"/>
      <c r="D970" s="28"/>
      <c r="E970" s="3"/>
      <c r="F970" s="112"/>
      <c r="G970" s="28"/>
    </row>
    <row r="971" spans="1:7" x14ac:dyDescent="0.2">
      <c r="A971" s="28"/>
      <c r="B971" s="28"/>
      <c r="C971" s="28"/>
      <c r="D971" s="28"/>
      <c r="E971" s="3"/>
      <c r="F971" s="112"/>
      <c r="G971" s="28"/>
    </row>
    <row r="972" spans="1:7" x14ac:dyDescent="0.2">
      <c r="A972" s="28"/>
      <c r="B972" s="28"/>
      <c r="C972" s="28"/>
      <c r="D972" s="28"/>
      <c r="E972" s="3"/>
      <c r="F972" s="112"/>
      <c r="G972" s="28"/>
    </row>
    <row r="973" spans="1:7" x14ac:dyDescent="0.2">
      <c r="A973" s="28"/>
      <c r="B973" s="28"/>
      <c r="C973" s="28"/>
      <c r="D973" s="28"/>
      <c r="E973" s="3"/>
      <c r="F973" s="112"/>
      <c r="G973" s="28"/>
    </row>
    <row r="974" spans="1:7" x14ac:dyDescent="0.2">
      <c r="A974" s="28"/>
      <c r="B974" s="28"/>
      <c r="C974" s="28"/>
      <c r="D974" s="28"/>
      <c r="E974" s="3"/>
      <c r="F974" s="112"/>
      <c r="G974" s="28"/>
    </row>
    <row r="975" spans="1:7" x14ac:dyDescent="0.2">
      <c r="A975" s="28"/>
      <c r="B975" s="28"/>
      <c r="C975" s="28"/>
      <c r="D975" s="28"/>
      <c r="E975" s="3"/>
      <c r="F975" s="112"/>
      <c r="G975" s="28"/>
    </row>
    <row r="976" spans="1:7" x14ac:dyDescent="0.2">
      <c r="A976" s="28"/>
      <c r="B976" s="28"/>
      <c r="C976" s="28"/>
      <c r="D976" s="28"/>
      <c r="E976" s="3"/>
      <c r="F976" s="112"/>
      <c r="G976" s="28"/>
    </row>
    <row r="977" spans="1:7" x14ac:dyDescent="0.2">
      <c r="A977" s="28"/>
      <c r="B977" s="28"/>
      <c r="C977" s="28"/>
      <c r="D977" s="28"/>
      <c r="E977" s="3"/>
      <c r="F977" s="112"/>
      <c r="G977" s="28"/>
    </row>
    <row r="978" spans="1:7" x14ac:dyDescent="0.2">
      <c r="A978" s="28"/>
      <c r="B978" s="28"/>
      <c r="C978" s="28"/>
      <c r="D978" s="28"/>
      <c r="E978" s="3"/>
      <c r="F978" s="112"/>
      <c r="G978" s="28"/>
    </row>
    <row r="979" spans="1:7" x14ac:dyDescent="0.2">
      <c r="A979" s="28"/>
      <c r="B979" s="28"/>
      <c r="C979" s="28"/>
      <c r="D979" s="28"/>
      <c r="E979" s="3"/>
      <c r="F979" s="112"/>
      <c r="G979" s="28"/>
    </row>
    <row r="980" spans="1:7" x14ac:dyDescent="0.2">
      <c r="A980" s="28"/>
      <c r="B980" s="28"/>
      <c r="C980" s="28"/>
      <c r="D980" s="28"/>
      <c r="E980" s="3"/>
      <c r="F980" s="112"/>
      <c r="G980" s="28"/>
    </row>
    <row r="981" spans="1:7" x14ac:dyDescent="0.2">
      <c r="A981" s="28"/>
      <c r="B981" s="28"/>
      <c r="C981" s="28"/>
      <c r="D981" s="28"/>
      <c r="E981" s="3"/>
      <c r="F981" s="112"/>
      <c r="G981" s="28"/>
    </row>
    <row r="982" spans="1:7" x14ac:dyDescent="0.2">
      <c r="A982" s="28"/>
      <c r="B982" s="28"/>
      <c r="C982" s="28"/>
      <c r="D982" s="28"/>
      <c r="E982" s="3"/>
      <c r="F982" s="112"/>
      <c r="G982" s="28"/>
    </row>
    <row r="983" spans="1:7" x14ac:dyDescent="0.2">
      <c r="A983" s="28"/>
      <c r="B983" s="28"/>
      <c r="C983" s="28"/>
      <c r="D983" s="28"/>
      <c r="E983" s="3"/>
      <c r="F983" s="112"/>
      <c r="G983" s="28"/>
    </row>
    <row r="984" spans="1:7" x14ac:dyDescent="0.2">
      <c r="A984" s="28"/>
      <c r="B984" s="28"/>
      <c r="C984" s="28"/>
      <c r="D984" s="28"/>
      <c r="E984" s="3"/>
      <c r="F984" s="112"/>
      <c r="G984" s="28"/>
    </row>
    <row r="985" spans="1:7" x14ac:dyDescent="0.2">
      <c r="A985" s="28"/>
      <c r="B985" s="28"/>
      <c r="C985" s="28"/>
      <c r="D985" s="28"/>
      <c r="E985" s="3"/>
      <c r="F985" s="112"/>
      <c r="G985" s="28"/>
    </row>
    <row r="986" spans="1:7" x14ac:dyDescent="0.2">
      <c r="A986" s="28"/>
      <c r="B986" s="28"/>
      <c r="C986" s="28"/>
      <c r="D986" s="28"/>
      <c r="E986" s="3"/>
      <c r="F986" s="112"/>
      <c r="G986" s="28"/>
    </row>
    <row r="987" spans="1:7" x14ac:dyDescent="0.2">
      <c r="A987" s="28"/>
      <c r="B987" s="28"/>
      <c r="C987" s="28"/>
      <c r="D987" s="28"/>
      <c r="E987" s="3"/>
      <c r="F987" s="112"/>
      <c r="G987" s="28"/>
    </row>
    <row r="988" spans="1:7" x14ac:dyDescent="0.2">
      <c r="A988" s="28"/>
      <c r="B988" s="28"/>
      <c r="C988" s="28"/>
      <c r="D988" s="28"/>
      <c r="E988" s="3"/>
      <c r="F988" s="112"/>
      <c r="G988" s="28"/>
    </row>
    <row r="989" spans="1:7" x14ac:dyDescent="0.2">
      <c r="A989" s="28"/>
      <c r="B989" s="28"/>
      <c r="C989" s="28"/>
      <c r="D989" s="28"/>
      <c r="E989" s="3"/>
      <c r="F989" s="112"/>
      <c r="G989" s="28"/>
    </row>
    <row r="990" spans="1:7" x14ac:dyDescent="0.2">
      <c r="A990" s="28"/>
      <c r="B990" s="28"/>
      <c r="C990" s="28"/>
      <c r="D990" s="28"/>
      <c r="E990" s="3"/>
      <c r="F990" s="112"/>
      <c r="G990" s="28"/>
    </row>
    <row r="991" spans="1:7" x14ac:dyDescent="0.2">
      <c r="A991" s="28"/>
      <c r="B991" s="28"/>
      <c r="C991" s="28"/>
      <c r="D991" s="28"/>
      <c r="E991" s="3"/>
      <c r="F991" s="112"/>
      <c r="G991" s="28"/>
    </row>
    <row r="992" spans="1:7" x14ac:dyDescent="0.2">
      <c r="A992" s="28"/>
      <c r="B992" s="28"/>
      <c r="C992" s="28"/>
      <c r="D992" s="28"/>
      <c r="E992" s="3"/>
      <c r="F992" s="112"/>
      <c r="G992" s="28"/>
    </row>
    <row r="993" spans="1:7" x14ac:dyDescent="0.2">
      <c r="A993" s="28"/>
      <c r="B993" s="28"/>
      <c r="C993" s="28"/>
      <c r="D993" s="28"/>
      <c r="E993" s="3"/>
      <c r="F993" s="112"/>
      <c r="G993" s="28"/>
    </row>
    <row r="994" spans="1:7" x14ac:dyDescent="0.2">
      <c r="A994" s="28"/>
      <c r="B994" s="28"/>
      <c r="C994" s="28"/>
      <c r="D994" s="28"/>
      <c r="E994" s="3"/>
      <c r="F994" s="112"/>
      <c r="G994" s="28"/>
    </row>
    <row r="995" spans="1:7" x14ac:dyDescent="0.2">
      <c r="A995" s="28"/>
      <c r="B995" s="28"/>
      <c r="C995" s="28"/>
      <c r="D995" s="28"/>
      <c r="E995" s="3"/>
      <c r="F995" s="112"/>
      <c r="G995" s="28"/>
    </row>
    <row r="996" spans="1:7" x14ac:dyDescent="0.2">
      <c r="A996" s="28"/>
      <c r="B996" s="28"/>
      <c r="C996" s="28"/>
      <c r="D996" s="28"/>
      <c r="E996" s="3"/>
      <c r="F996" s="112"/>
      <c r="G996" s="28"/>
    </row>
    <row r="997" spans="1:7" x14ac:dyDescent="0.2">
      <c r="A997" s="28"/>
      <c r="B997" s="28"/>
      <c r="C997" s="28"/>
      <c r="D997" s="28"/>
      <c r="E997" s="3"/>
      <c r="F997" s="112"/>
      <c r="G997" s="28"/>
    </row>
    <row r="998" spans="1:7" x14ac:dyDescent="0.2">
      <c r="A998" s="28"/>
      <c r="B998" s="28"/>
      <c r="C998" s="28"/>
      <c r="D998" s="28"/>
      <c r="E998" s="3"/>
      <c r="F998" s="112"/>
      <c r="G998" s="28"/>
    </row>
    <row r="999" spans="1:7" x14ac:dyDescent="0.2">
      <c r="A999" s="28"/>
      <c r="B999" s="28"/>
      <c r="C999" s="28"/>
      <c r="D999" s="28"/>
      <c r="E999" s="3"/>
      <c r="F999" s="112"/>
      <c r="G999" s="28"/>
    </row>
    <row r="1000" spans="1:7" x14ac:dyDescent="0.2">
      <c r="A1000" s="28"/>
      <c r="B1000" s="28"/>
      <c r="C1000" s="28"/>
      <c r="D1000" s="28"/>
      <c r="E1000" s="3"/>
      <c r="F1000" s="112"/>
      <c r="G1000" s="28"/>
    </row>
    <row r="1001" spans="1:7" x14ac:dyDescent="0.2">
      <c r="A1001" s="28"/>
      <c r="B1001" s="28"/>
      <c r="C1001" s="28"/>
      <c r="D1001" s="28"/>
      <c r="E1001" s="3"/>
      <c r="F1001" s="112"/>
      <c r="G1001" s="28"/>
    </row>
    <row r="1002" spans="1:7" x14ac:dyDescent="0.2">
      <c r="A1002" s="28"/>
      <c r="B1002" s="28"/>
      <c r="C1002" s="28"/>
      <c r="D1002" s="28"/>
      <c r="E1002" s="3"/>
      <c r="F1002" s="112"/>
      <c r="G1002" s="28"/>
    </row>
    <row r="1003" spans="1:7" x14ac:dyDescent="0.2">
      <c r="A1003" s="28"/>
      <c r="B1003" s="28"/>
      <c r="C1003" s="28"/>
      <c r="D1003" s="28"/>
      <c r="E1003" s="3"/>
      <c r="F1003" s="112"/>
      <c r="G1003" s="28"/>
    </row>
    <row r="1004" spans="1:7" x14ac:dyDescent="0.2">
      <c r="A1004" s="28"/>
      <c r="B1004" s="28"/>
      <c r="C1004" s="28"/>
      <c r="D1004" s="28"/>
      <c r="E1004" s="3"/>
      <c r="F1004" s="112"/>
      <c r="G1004" s="28"/>
    </row>
    <row r="1005" spans="1:7" x14ac:dyDescent="0.2">
      <c r="A1005" s="28"/>
      <c r="B1005" s="28"/>
      <c r="C1005" s="28"/>
      <c r="D1005" s="28"/>
      <c r="E1005" s="3"/>
      <c r="F1005" s="112"/>
      <c r="G1005" s="28"/>
    </row>
    <row r="1006" spans="1:7" x14ac:dyDescent="0.2">
      <c r="A1006" s="28"/>
      <c r="B1006" s="28"/>
      <c r="C1006" s="28"/>
      <c r="D1006" s="28"/>
      <c r="E1006" s="3"/>
      <c r="F1006" s="112"/>
      <c r="G1006" s="28"/>
    </row>
    <row r="1007" spans="1:7" x14ac:dyDescent="0.2">
      <c r="A1007" s="28"/>
      <c r="B1007" s="28"/>
      <c r="C1007" s="28"/>
      <c r="D1007" s="28"/>
      <c r="E1007" s="3"/>
      <c r="F1007" s="112"/>
      <c r="G1007" s="28"/>
    </row>
    <row r="1008" spans="1:7" x14ac:dyDescent="0.2">
      <c r="A1008" s="28"/>
      <c r="B1008" s="28"/>
      <c r="C1008" s="28"/>
      <c r="D1008" s="28"/>
      <c r="E1008" s="3"/>
      <c r="F1008" s="112"/>
      <c r="G1008" s="28"/>
    </row>
    <row r="1009" spans="1:7" x14ac:dyDescent="0.2">
      <c r="A1009" s="28"/>
      <c r="B1009" s="28"/>
      <c r="C1009" s="28"/>
      <c r="D1009" s="28"/>
      <c r="E1009" s="3"/>
      <c r="F1009" s="112"/>
      <c r="G1009" s="28"/>
    </row>
    <row r="1010" spans="1:7" x14ac:dyDescent="0.2">
      <c r="A1010" s="28"/>
      <c r="B1010" s="28"/>
      <c r="C1010" s="28"/>
      <c r="D1010" s="28"/>
      <c r="E1010" s="3"/>
      <c r="F1010" s="112"/>
      <c r="G1010" s="28"/>
    </row>
    <row r="1011" spans="1:7" x14ac:dyDescent="0.2">
      <c r="A1011" s="28"/>
      <c r="B1011" s="28"/>
      <c r="C1011" s="28"/>
      <c r="D1011" s="28"/>
      <c r="E1011" s="3"/>
      <c r="F1011" s="112"/>
      <c r="G1011" s="28"/>
    </row>
    <row r="1012" spans="1:7" x14ac:dyDescent="0.2">
      <c r="A1012" s="28"/>
      <c r="B1012" s="28"/>
      <c r="C1012" s="28"/>
      <c r="D1012" s="28"/>
      <c r="E1012" s="3"/>
      <c r="F1012" s="112"/>
      <c r="G1012" s="28"/>
    </row>
    <row r="1013" spans="1:7" x14ac:dyDescent="0.2">
      <c r="A1013" s="28"/>
      <c r="B1013" s="28"/>
      <c r="C1013" s="28"/>
      <c r="D1013" s="28"/>
      <c r="E1013" s="3"/>
      <c r="F1013" s="112"/>
      <c r="G1013" s="28"/>
    </row>
    <row r="1014" spans="1:7" x14ac:dyDescent="0.2">
      <c r="A1014" s="28"/>
      <c r="B1014" s="28"/>
      <c r="C1014" s="28"/>
      <c r="D1014" s="28"/>
      <c r="E1014" s="3"/>
      <c r="F1014" s="112"/>
      <c r="G1014" s="28"/>
    </row>
    <row r="1015" spans="1:7" x14ac:dyDescent="0.2">
      <c r="A1015" s="28"/>
      <c r="B1015" s="28"/>
      <c r="C1015" s="28"/>
      <c r="D1015" s="28"/>
      <c r="E1015" s="3"/>
      <c r="F1015" s="112"/>
      <c r="G1015" s="28"/>
    </row>
    <row r="1016" spans="1:7" x14ac:dyDescent="0.2">
      <c r="A1016" s="28"/>
      <c r="B1016" s="28"/>
      <c r="C1016" s="28"/>
      <c r="D1016" s="28"/>
      <c r="E1016" s="3"/>
      <c r="F1016" s="112"/>
      <c r="G1016" s="28"/>
    </row>
    <row r="1017" spans="1:7" x14ac:dyDescent="0.2">
      <c r="A1017" s="28"/>
      <c r="B1017" s="28"/>
      <c r="C1017" s="28"/>
      <c r="D1017" s="28"/>
      <c r="E1017" s="3"/>
      <c r="F1017" s="112"/>
      <c r="G1017" s="28"/>
    </row>
    <row r="1018" spans="1:7" x14ac:dyDescent="0.2">
      <c r="A1018" s="28"/>
      <c r="B1018" s="28"/>
      <c r="C1018" s="28"/>
      <c r="D1018" s="28"/>
      <c r="E1018" s="3"/>
      <c r="F1018" s="112"/>
      <c r="G1018" s="28"/>
    </row>
    <row r="1019" spans="1:7" x14ac:dyDescent="0.2">
      <c r="A1019" s="28"/>
      <c r="B1019" s="28"/>
      <c r="C1019" s="28"/>
      <c r="D1019" s="28"/>
      <c r="E1019" s="3"/>
      <c r="F1019" s="112"/>
      <c r="G1019" s="28"/>
    </row>
    <row r="1020" spans="1:7" x14ac:dyDescent="0.2">
      <c r="A1020" s="28"/>
      <c r="B1020" s="28"/>
      <c r="C1020" s="28"/>
      <c r="D1020" s="28"/>
      <c r="E1020" s="3"/>
      <c r="F1020" s="112"/>
      <c r="G1020" s="28"/>
    </row>
    <row r="1021" spans="1:7" x14ac:dyDescent="0.2">
      <c r="A1021" s="28"/>
      <c r="B1021" s="28"/>
      <c r="C1021" s="28"/>
      <c r="D1021" s="28"/>
      <c r="E1021" s="3"/>
      <c r="F1021" s="112"/>
      <c r="G1021" s="28"/>
    </row>
    <row r="1022" spans="1:7" x14ac:dyDescent="0.2">
      <c r="A1022" s="28"/>
      <c r="B1022" s="28"/>
      <c r="C1022" s="28"/>
      <c r="D1022" s="28"/>
      <c r="E1022" s="3"/>
      <c r="F1022" s="112"/>
      <c r="G1022" s="28"/>
    </row>
    <row r="1023" spans="1:7" x14ac:dyDescent="0.2">
      <c r="A1023" s="28"/>
      <c r="B1023" s="28"/>
      <c r="C1023" s="28"/>
      <c r="D1023" s="28"/>
      <c r="E1023" s="3"/>
      <c r="F1023" s="112"/>
      <c r="G1023" s="28"/>
    </row>
    <row r="1024" spans="1:7" x14ac:dyDescent="0.2">
      <c r="A1024" s="28"/>
      <c r="B1024" s="28"/>
      <c r="C1024" s="28"/>
      <c r="D1024" s="28"/>
      <c r="E1024" s="3"/>
      <c r="F1024" s="112"/>
      <c r="G1024" s="28"/>
    </row>
    <row r="1025" spans="1:7" x14ac:dyDescent="0.2">
      <c r="A1025" s="28"/>
      <c r="B1025" s="28"/>
      <c r="C1025" s="28"/>
      <c r="D1025" s="28"/>
      <c r="E1025" s="3"/>
      <c r="F1025" s="112"/>
      <c r="G1025" s="28"/>
    </row>
    <row r="1026" spans="1:7" x14ac:dyDescent="0.2">
      <c r="A1026" s="28"/>
      <c r="B1026" s="28"/>
      <c r="C1026" s="28"/>
      <c r="D1026" s="28"/>
      <c r="E1026" s="3"/>
      <c r="F1026" s="112"/>
      <c r="G1026" s="28"/>
    </row>
    <row r="1027" spans="1:7" x14ac:dyDescent="0.2">
      <c r="A1027" s="28"/>
      <c r="B1027" s="28"/>
      <c r="C1027" s="28"/>
      <c r="D1027" s="28"/>
      <c r="E1027" s="3"/>
      <c r="F1027" s="112"/>
      <c r="G1027" s="28"/>
    </row>
    <row r="1028" spans="1:7" x14ac:dyDescent="0.2">
      <c r="A1028" s="28"/>
      <c r="B1028" s="28"/>
      <c r="C1028" s="28"/>
      <c r="D1028" s="28"/>
      <c r="E1028" s="3"/>
      <c r="F1028" s="112"/>
      <c r="G1028" s="28"/>
    </row>
    <row r="1029" spans="1:7" x14ac:dyDescent="0.2">
      <c r="A1029" s="28"/>
      <c r="B1029" s="28"/>
      <c r="C1029" s="28"/>
      <c r="D1029" s="28"/>
      <c r="E1029" s="3"/>
      <c r="F1029" s="112"/>
      <c r="G1029" s="28"/>
    </row>
    <row r="1030" spans="1:7" x14ac:dyDescent="0.2">
      <c r="A1030" s="28"/>
      <c r="B1030" s="28"/>
      <c r="C1030" s="28"/>
      <c r="D1030" s="28"/>
      <c r="E1030" s="3"/>
      <c r="F1030" s="112"/>
      <c r="G1030" s="28"/>
    </row>
    <row r="1031" spans="1:7" x14ac:dyDescent="0.2">
      <c r="A1031" s="28"/>
      <c r="B1031" s="28"/>
      <c r="C1031" s="28"/>
      <c r="D1031" s="28"/>
      <c r="E1031" s="3"/>
      <c r="F1031" s="112"/>
      <c r="G1031" s="28"/>
    </row>
    <row r="1032" spans="1:7" x14ac:dyDescent="0.2">
      <c r="A1032" s="28"/>
      <c r="B1032" s="28"/>
      <c r="C1032" s="28"/>
      <c r="D1032" s="28"/>
      <c r="E1032" s="3"/>
      <c r="F1032" s="112"/>
      <c r="G1032" s="28"/>
    </row>
    <row r="1033" spans="1:7" x14ac:dyDescent="0.2">
      <c r="A1033" s="28"/>
      <c r="B1033" s="28"/>
      <c r="C1033" s="28"/>
      <c r="D1033" s="28"/>
      <c r="E1033" s="3"/>
      <c r="F1033" s="112"/>
      <c r="G1033" s="28"/>
    </row>
    <row r="1034" spans="1:7" x14ac:dyDescent="0.2">
      <c r="A1034" s="28"/>
      <c r="B1034" s="28"/>
      <c r="C1034" s="28"/>
      <c r="D1034" s="28"/>
      <c r="E1034" s="3"/>
      <c r="F1034" s="112"/>
      <c r="G1034" s="28"/>
    </row>
    <row r="1035" spans="1:7" x14ac:dyDescent="0.2">
      <c r="A1035" s="28"/>
      <c r="B1035" s="28"/>
      <c r="C1035" s="28"/>
      <c r="D1035" s="28"/>
      <c r="E1035" s="3"/>
      <c r="F1035" s="112"/>
      <c r="G1035" s="28"/>
    </row>
    <row r="1036" spans="1:7" x14ac:dyDescent="0.2">
      <c r="A1036" s="28"/>
      <c r="B1036" s="28"/>
      <c r="C1036" s="28"/>
      <c r="D1036" s="28"/>
      <c r="E1036" s="3"/>
      <c r="F1036" s="112"/>
      <c r="G1036" s="28"/>
    </row>
    <row r="1037" spans="1:7" x14ac:dyDescent="0.2">
      <c r="A1037" s="28"/>
      <c r="B1037" s="28"/>
      <c r="C1037" s="28"/>
      <c r="D1037" s="28"/>
      <c r="E1037" s="3"/>
      <c r="F1037" s="112"/>
      <c r="G1037" s="28"/>
    </row>
    <row r="1038" spans="1:7" x14ac:dyDescent="0.2">
      <c r="A1038" s="28"/>
      <c r="B1038" s="28"/>
      <c r="C1038" s="28"/>
      <c r="D1038" s="28"/>
      <c r="E1038" s="3"/>
      <c r="F1038" s="112"/>
      <c r="G1038" s="28"/>
    </row>
    <row r="1039" spans="1:7" x14ac:dyDescent="0.2">
      <c r="A1039" s="28"/>
      <c r="B1039" s="28"/>
      <c r="C1039" s="28"/>
      <c r="D1039" s="28"/>
      <c r="E1039" s="3"/>
      <c r="F1039" s="112"/>
      <c r="G1039" s="28"/>
    </row>
    <row r="1040" spans="1:7" x14ac:dyDescent="0.2">
      <c r="A1040" s="28"/>
      <c r="B1040" s="28"/>
      <c r="C1040" s="28"/>
      <c r="D1040" s="28"/>
      <c r="E1040" s="3"/>
      <c r="F1040" s="112"/>
      <c r="G1040" s="28"/>
    </row>
    <row r="1041" spans="1:7" x14ac:dyDescent="0.2">
      <c r="A1041" s="28"/>
      <c r="B1041" s="28"/>
      <c r="C1041" s="28"/>
      <c r="D1041" s="28"/>
      <c r="E1041" s="3"/>
      <c r="F1041" s="112"/>
      <c r="G1041" s="28"/>
    </row>
    <row r="1042" spans="1:7" x14ac:dyDescent="0.2">
      <c r="A1042" s="28"/>
      <c r="B1042" s="28"/>
      <c r="C1042" s="28"/>
      <c r="D1042" s="28"/>
      <c r="E1042" s="3"/>
      <c r="F1042" s="112"/>
      <c r="G1042" s="28"/>
    </row>
    <row r="1043" spans="1:7" x14ac:dyDescent="0.2">
      <c r="A1043" s="28"/>
      <c r="B1043" s="28"/>
      <c r="C1043" s="28"/>
      <c r="D1043" s="28"/>
      <c r="E1043" s="3"/>
      <c r="F1043" s="112"/>
      <c r="G1043" s="28"/>
    </row>
    <row r="1044" spans="1:7" x14ac:dyDescent="0.2">
      <c r="A1044" s="28"/>
      <c r="B1044" s="28"/>
      <c r="C1044" s="28"/>
      <c r="D1044" s="28"/>
      <c r="E1044" s="3"/>
      <c r="F1044" s="112"/>
      <c r="G1044" s="28"/>
    </row>
    <row r="1045" spans="1:7" x14ac:dyDescent="0.2">
      <c r="A1045" s="28"/>
      <c r="B1045" s="28"/>
      <c r="C1045" s="28"/>
      <c r="D1045" s="28"/>
      <c r="E1045" s="3"/>
      <c r="F1045" s="112"/>
      <c r="G1045" s="28"/>
    </row>
    <row r="1046" spans="1:7" x14ac:dyDescent="0.2">
      <c r="A1046" s="28"/>
      <c r="B1046" s="28"/>
      <c r="C1046" s="28"/>
      <c r="D1046" s="28"/>
      <c r="E1046" s="3"/>
      <c r="F1046" s="112"/>
      <c r="G1046" s="28"/>
    </row>
    <row r="1047" spans="1:7" x14ac:dyDescent="0.2">
      <c r="A1047" s="28"/>
      <c r="B1047" s="28"/>
      <c r="C1047" s="28"/>
      <c r="D1047" s="28"/>
      <c r="E1047" s="3"/>
      <c r="F1047" s="112"/>
      <c r="G1047" s="28"/>
    </row>
    <row r="1048" spans="1:7" x14ac:dyDescent="0.2">
      <c r="A1048" s="28"/>
      <c r="B1048" s="28"/>
      <c r="C1048" s="28"/>
      <c r="D1048" s="28"/>
      <c r="E1048" s="3"/>
      <c r="F1048" s="112"/>
      <c r="G1048" s="28"/>
    </row>
    <row r="1049" spans="1:7" x14ac:dyDescent="0.2">
      <c r="A1049" s="28"/>
      <c r="B1049" s="28"/>
      <c r="C1049" s="28"/>
      <c r="D1049" s="28"/>
      <c r="E1049" s="3"/>
      <c r="F1049" s="112"/>
      <c r="G1049" s="28"/>
    </row>
    <row r="1050" spans="1:7" x14ac:dyDescent="0.2">
      <c r="A1050" s="28"/>
      <c r="B1050" s="28"/>
      <c r="C1050" s="28"/>
      <c r="D1050" s="28"/>
      <c r="E1050" s="3"/>
      <c r="F1050" s="112"/>
      <c r="G1050" s="28"/>
    </row>
    <row r="1051" spans="1:7" x14ac:dyDescent="0.2">
      <c r="A1051" s="28"/>
      <c r="B1051" s="28"/>
      <c r="C1051" s="28"/>
      <c r="D1051" s="28"/>
      <c r="E1051" s="3"/>
      <c r="F1051" s="112"/>
      <c r="G1051" s="28"/>
    </row>
    <row r="1052" spans="1:7" x14ac:dyDescent="0.2">
      <c r="A1052" s="28"/>
      <c r="B1052" s="28"/>
      <c r="C1052" s="28"/>
      <c r="D1052" s="28"/>
      <c r="E1052" s="3"/>
      <c r="F1052" s="112"/>
      <c r="G1052" s="28"/>
    </row>
    <row r="1053" spans="1:7" x14ac:dyDescent="0.2">
      <c r="A1053" s="28"/>
      <c r="B1053" s="28"/>
      <c r="C1053" s="28"/>
      <c r="D1053" s="28"/>
      <c r="E1053" s="3"/>
      <c r="F1053" s="112"/>
      <c r="G1053" s="28"/>
    </row>
    <row r="1054" spans="1:7" x14ac:dyDescent="0.2">
      <c r="A1054" s="28"/>
      <c r="B1054" s="28"/>
      <c r="C1054" s="28"/>
      <c r="D1054" s="28"/>
      <c r="E1054" s="3"/>
      <c r="F1054" s="112"/>
      <c r="G1054" s="28"/>
    </row>
    <row r="1055" spans="1:7" x14ac:dyDescent="0.2">
      <c r="A1055" s="28"/>
      <c r="B1055" s="28"/>
      <c r="C1055" s="28"/>
      <c r="D1055" s="28"/>
      <c r="E1055" s="3"/>
      <c r="F1055" s="112"/>
      <c r="G1055" s="28"/>
    </row>
    <row r="1056" spans="1:7" x14ac:dyDescent="0.2">
      <c r="A1056" s="28"/>
      <c r="B1056" s="28"/>
      <c r="C1056" s="28"/>
      <c r="D1056" s="28"/>
      <c r="E1056" s="3"/>
      <c r="F1056" s="112"/>
      <c r="G1056" s="28"/>
    </row>
    <row r="1057" spans="1:7" x14ac:dyDescent="0.2">
      <c r="A1057" s="28"/>
      <c r="B1057" s="28"/>
      <c r="C1057" s="28"/>
      <c r="D1057" s="28"/>
      <c r="E1057" s="3"/>
      <c r="F1057" s="112"/>
      <c r="G1057" s="28"/>
    </row>
    <row r="1058" spans="1:7" x14ac:dyDescent="0.2">
      <c r="A1058" s="28"/>
      <c r="B1058" s="28"/>
      <c r="C1058" s="28"/>
      <c r="D1058" s="28"/>
      <c r="E1058" s="3"/>
      <c r="F1058" s="112"/>
      <c r="G1058" s="28"/>
    </row>
    <row r="1059" spans="1:7" x14ac:dyDescent="0.2">
      <c r="A1059" s="28"/>
      <c r="B1059" s="28"/>
      <c r="C1059" s="28"/>
      <c r="D1059" s="28"/>
      <c r="E1059" s="3"/>
      <c r="F1059" s="112"/>
      <c r="G1059" s="28"/>
    </row>
    <row r="1060" spans="1:7" x14ac:dyDescent="0.2">
      <c r="A1060" s="28"/>
      <c r="B1060" s="28"/>
      <c r="C1060" s="28"/>
      <c r="D1060" s="28"/>
      <c r="E1060" s="3"/>
      <c r="F1060" s="112"/>
      <c r="G1060" s="28"/>
    </row>
    <row r="1061" spans="1:7" x14ac:dyDescent="0.2">
      <c r="A1061" s="28"/>
      <c r="B1061" s="28"/>
      <c r="C1061" s="28"/>
      <c r="D1061" s="28"/>
      <c r="E1061" s="3"/>
      <c r="F1061" s="112"/>
      <c r="G1061" s="28"/>
    </row>
    <row r="1062" spans="1:7" x14ac:dyDescent="0.2">
      <c r="A1062" s="28"/>
      <c r="B1062" s="28"/>
      <c r="C1062" s="28"/>
      <c r="D1062" s="28"/>
      <c r="E1062" s="3"/>
      <c r="F1062" s="112"/>
      <c r="G1062" s="28"/>
    </row>
    <row r="1063" spans="1:7" x14ac:dyDescent="0.2">
      <c r="A1063" s="28"/>
      <c r="B1063" s="28"/>
      <c r="C1063" s="28"/>
      <c r="D1063" s="28"/>
      <c r="E1063" s="3"/>
      <c r="F1063" s="112"/>
      <c r="G1063" s="28"/>
    </row>
    <row r="1064" spans="1:7" x14ac:dyDescent="0.2">
      <c r="A1064" s="28"/>
      <c r="B1064" s="28"/>
      <c r="C1064" s="28"/>
      <c r="D1064" s="28"/>
      <c r="E1064" s="3"/>
      <c r="F1064" s="112"/>
      <c r="G1064" s="28"/>
    </row>
    <row r="1065" spans="1:7" x14ac:dyDescent="0.2">
      <c r="A1065" s="28"/>
      <c r="B1065" s="28"/>
      <c r="C1065" s="28"/>
      <c r="D1065" s="28"/>
      <c r="E1065" s="3"/>
      <c r="F1065" s="112"/>
      <c r="G1065" s="28"/>
    </row>
    <row r="1066" spans="1:7" x14ac:dyDescent="0.2">
      <c r="A1066" s="28"/>
      <c r="B1066" s="28"/>
      <c r="C1066" s="28"/>
      <c r="D1066" s="28"/>
      <c r="E1066" s="3"/>
      <c r="F1066" s="112"/>
      <c r="G1066" s="28"/>
    </row>
    <row r="1067" spans="1:7" x14ac:dyDescent="0.2">
      <c r="A1067" s="28"/>
      <c r="B1067" s="28"/>
      <c r="C1067" s="28"/>
      <c r="D1067" s="28"/>
      <c r="E1067" s="3"/>
      <c r="F1067" s="112"/>
      <c r="G1067" s="28"/>
    </row>
    <row r="1068" spans="1:7" x14ac:dyDescent="0.2">
      <c r="A1068" s="28"/>
      <c r="B1068" s="28"/>
      <c r="C1068" s="28"/>
      <c r="D1068" s="28"/>
      <c r="E1068" s="3"/>
      <c r="F1068" s="112"/>
      <c r="G1068" s="28"/>
    </row>
    <row r="1069" spans="1:7" x14ac:dyDescent="0.2">
      <c r="A1069" s="28"/>
      <c r="B1069" s="28"/>
      <c r="C1069" s="28"/>
      <c r="D1069" s="28"/>
      <c r="E1069" s="3"/>
      <c r="F1069" s="112"/>
      <c r="G1069" s="28"/>
    </row>
    <row r="1070" spans="1:7" x14ac:dyDescent="0.2">
      <c r="A1070" s="28"/>
      <c r="B1070" s="28"/>
      <c r="C1070" s="28"/>
      <c r="D1070" s="28"/>
      <c r="E1070" s="3"/>
      <c r="F1070" s="112"/>
      <c r="G1070" s="28"/>
    </row>
    <row r="1071" spans="1:7" x14ac:dyDescent="0.2">
      <c r="A1071" s="28"/>
      <c r="B1071" s="28"/>
      <c r="C1071" s="28"/>
      <c r="D1071" s="28"/>
      <c r="E1071" s="3"/>
      <c r="F1071" s="112"/>
      <c r="G1071" s="28"/>
    </row>
    <row r="1072" spans="1:7" x14ac:dyDescent="0.2">
      <c r="A1072" s="28"/>
      <c r="B1072" s="28"/>
      <c r="C1072" s="28"/>
      <c r="D1072" s="28"/>
      <c r="E1072" s="3"/>
      <c r="F1072" s="112"/>
      <c r="G1072" s="28"/>
    </row>
    <row r="1073" spans="1:7" x14ac:dyDescent="0.2">
      <c r="A1073" s="28"/>
      <c r="B1073" s="28"/>
      <c r="C1073" s="28"/>
      <c r="D1073" s="28"/>
      <c r="E1073" s="3"/>
      <c r="F1073" s="112"/>
      <c r="G1073" s="28"/>
    </row>
    <row r="1074" spans="1:7" x14ac:dyDescent="0.2">
      <c r="A1074" s="28"/>
      <c r="B1074" s="28"/>
      <c r="C1074" s="28"/>
      <c r="D1074" s="28"/>
      <c r="E1074" s="3"/>
      <c r="F1074" s="112"/>
      <c r="G1074" s="28"/>
    </row>
    <row r="1075" spans="1:7" x14ac:dyDescent="0.2">
      <c r="A1075" s="28"/>
      <c r="B1075" s="28"/>
      <c r="C1075" s="28"/>
      <c r="D1075" s="28"/>
      <c r="E1075" s="3"/>
      <c r="F1075" s="112"/>
      <c r="G1075" s="28"/>
    </row>
    <row r="1076" spans="1:7" x14ac:dyDescent="0.2">
      <c r="A1076" s="28"/>
      <c r="B1076" s="28"/>
      <c r="C1076" s="28"/>
      <c r="D1076" s="28"/>
      <c r="E1076" s="3"/>
      <c r="F1076" s="112"/>
      <c r="G1076" s="28"/>
    </row>
    <row r="1077" spans="1:7" x14ac:dyDescent="0.2">
      <c r="A1077" s="28"/>
      <c r="B1077" s="28"/>
      <c r="C1077" s="28"/>
      <c r="D1077" s="28"/>
      <c r="E1077" s="3"/>
      <c r="F1077" s="112"/>
      <c r="G1077" s="28"/>
    </row>
    <row r="1078" spans="1:7" x14ac:dyDescent="0.2">
      <c r="A1078" s="28"/>
      <c r="B1078" s="28"/>
      <c r="C1078" s="28"/>
      <c r="D1078" s="28"/>
      <c r="E1078" s="3"/>
      <c r="F1078" s="112"/>
      <c r="G1078" s="28"/>
    </row>
    <row r="1079" spans="1:7" x14ac:dyDescent="0.2">
      <c r="A1079" s="28"/>
      <c r="B1079" s="28"/>
      <c r="C1079" s="28"/>
      <c r="D1079" s="28"/>
      <c r="E1079" s="3"/>
      <c r="F1079" s="112"/>
      <c r="G1079" s="28"/>
    </row>
    <row r="1080" spans="1:7" x14ac:dyDescent="0.2">
      <c r="A1080" s="28"/>
      <c r="B1080" s="28"/>
      <c r="C1080" s="28"/>
      <c r="D1080" s="28"/>
      <c r="E1080" s="3"/>
      <c r="F1080" s="112"/>
      <c r="G1080" s="28"/>
    </row>
    <row r="1081" spans="1:7" x14ac:dyDescent="0.2">
      <c r="A1081" s="28"/>
      <c r="B1081" s="28"/>
      <c r="C1081" s="28"/>
      <c r="D1081" s="28"/>
      <c r="E1081" s="3"/>
      <c r="F1081" s="112"/>
      <c r="G1081" s="28"/>
    </row>
    <row r="1082" spans="1:7" x14ac:dyDescent="0.2">
      <c r="A1082" s="28"/>
      <c r="B1082" s="28"/>
      <c r="C1082" s="28"/>
      <c r="D1082" s="28"/>
      <c r="E1082" s="3"/>
      <c r="F1082" s="112"/>
      <c r="G1082" s="28"/>
    </row>
    <row r="1083" spans="1:7" x14ac:dyDescent="0.2">
      <c r="A1083" s="28"/>
      <c r="B1083" s="28"/>
      <c r="C1083" s="28"/>
      <c r="D1083" s="28"/>
      <c r="E1083" s="3"/>
      <c r="F1083" s="112"/>
      <c r="G1083" s="28"/>
    </row>
    <row r="1084" spans="1:7" x14ac:dyDescent="0.2">
      <c r="A1084" s="28"/>
      <c r="B1084" s="28"/>
      <c r="C1084" s="28"/>
      <c r="D1084" s="28"/>
      <c r="E1084" s="3"/>
      <c r="F1084" s="112"/>
      <c r="G1084" s="28"/>
    </row>
    <row r="1085" spans="1:7" x14ac:dyDescent="0.2">
      <c r="A1085" s="28"/>
      <c r="B1085" s="28"/>
      <c r="C1085" s="28"/>
      <c r="D1085" s="28"/>
      <c r="E1085" s="3"/>
      <c r="F1085" s="112"/>
      <c r="G1085" s="28"/>
    </row>
    <row r="1086" spans="1:7" x14ac:dyDescent="0.2">
      <c r="A1086" s="28"/>
      <c r="B1086" s="28"/>
      <c r="C1086" s="28"/>
      <c r="D1086" s="28"/>
      <c r="E1086" s="3"/>
      <c r="F1086" s="112"/>
      <c r="G1086" s="28"/>
    </row>
    <row r="1087" spans="1:7" x14ac:dyDescent="0.2">
      <c r="A1087" s="28"/>
      <c r="B1087" s="28"/>
      <c r="C1087" s="28"/>
      <c r="D1087" s="28"/>
      <c r="E1087" s="3"/>
      <c r="F1087" s="112"/>
      <c r="G1087" s="28"/>
    </row>
    <row r="1088" spans="1:7" x14ac:dyDescent="0.2">
      <c r="A1088" s="28"/>
      <c r="B1088" s="28"/>
      <c r="C1088" s="28"/>
      <c r="D1088" s="28"/>
      <c r="E1088" s="3"/>
      <c r="F1088" s="112"/>
      <c r="G1088" s="28"/>
    </row>
    <row r="1089" spans="1:7" x14ac:dyDescent="0.2">
      <c r="A1089" s="28"/>
      <c r="B1089" s="28"/>
      <c r="C1089" s="28"/>
      <c r="D1089" s="28"/>
      <c r="E1089" s="3"/>
      <c r="F1089" s="112"/>
      <c r="G1089" s="28"/>
    </row>
    <row r="1090" spans="1:7" x14ac:dyDescent="0.2">
      <c r="A1090" s="28"/>
      <c r="B1090" s="28"/>
      <c r="C1090" s="28"/>
      <c r="D1090" s="28"/>
      <c r="E1090" s="3"/>
      <c r="F1090" s="112"/>
      <c r="G1090" s="28"/>
    </row>
    <row r="1091" spans="1:7" x14ac:dyDescent="0.2">
      <c r="A1091" s="28"/>
      <c r="B1091" s="28"/>
      <c r="C1091" s="28"/>
      <c r="D1091" s="28"/>
      <c r="E1091" s="3"/>
      <c r="F1091" s="112"/>
      <c r="G1091" s="28"/>
    </row>
    <row r="1092" spans="1:7" x14ac:dyDescent="0.2">
      <c r="A1092" s="28"/>
      <c r="B1092" s="28"/>
      <c r="C1092" s="28"/>
      <c r="D1092" s="28"/>
      <c r="E1092" s="3"/>
      <c r="F1092" s="112"/>
      <c r="G1092" s="28"/>
    </row>
    <row r="1093" spans="1:7" x14ac:dyDescent="0.2">
      <c r="A1093" s="28"/>
      <c r="B1093" s="28"/>
      <c r="C1093" s="28"/>
      <c r="D1093" s="28"/>
      <c r="E1093" s="3"/>
      <c r="F1093" s="112"/>
      <c r="G1093" s="28"/>
    </row>
    <row r="1094" spans="1:7" x14ac:dyDescent="0.2">
      <c r="A1094" s="28"/>
      <c r="B1094" s="28"/>
      <c r="C1094" s="28"/>
      <c r="D1094" s="28"/>
      <c r="E1094" s="3"/>
      <c r="F1094" s="112"/>
      <c r="G1094" s="28"/>
    </row>
    <row r="1095" spans="1:7" x14ac:dyDescent="0.2">
      <c r="A1095" s="28"/>
      <c r="B1095" s="28"/>
      <c r="C1095" s="28"/>
      <c r="D1095" s="28"/>
      <c r="E1095" s="3"/>
      <c r="F1095" s="112"/>
      <c r="G1095" s="28"/>
    </row>
    <row r="1096" spans="1:7" x14ac:dyDescent="0.2">
      <c r="A1096" s="28"/>
      <c r="B1096" s="28"/>
      <c r="C1096" s="28"/>
      <c r="D1096" s="28"/>
      <c r="E1096" s="3"/>
      <c r="F1096" s="112"/>
      <c r="G1096" s="28"/>
    </row>
    <row r="1097" spans="1:7" x14ac:dyDescent="0.2">
      <c r="A1097" s="28"/>
      <c r="B1097" s="28"/>
      <c r="C1097" s="28"/>
      <c r="D1097" s="28"/>
      <c r="E1097" s="3"/>
      <c r="F1097" s="112"/>
      <c r="G1097" s="28"/>
    </row>
    <row r="1098" spans="1:7" x14ac:dyDescent="0.2">
      <c r="A1098" s="28"/>
      <c r="B1098" s="28"/>
      <c r="C1098" s="28"/>
      <c r="D1098" s="28"/>
      <c r="E1098" s="3"/>
      <c r="F1098" s="112"/>
      <c r="G1098" s="28"/>
    </row>
    <row r="1099" spans="1:7" x14ac:dyDescent="0.2">
      <c r="A1099" s="28"/>
      <c r="B1099" s="28"/>
      <c r="C1099" s="28"/>
      <c r="D1099" s="28"/>
      <c r="E1099" s="3"/>
      <c r="F1099" s="112"/>
      <c r="G1099" s="28"/>
    </row>
    <row r="1100" spans="1:7" x14ac:dyDescent="0.2">
      <c r="A1100" s="28"/>
      <c r="B1100" s="28"/>
      <c r="C1100" s="28"/>
      <c r="D1100" s="28"/>
      <c r="E1100" s="3"/>
      <c r="F1100" s="112"/>
      <c r="G1100" s="28"/>
    </row>
    <row r="1101" spans="1:7" x14ac:dyDescent="0.2">
      <c r="A1101" s="28"/>
      <c r="B1101" s="28"/>
      <c r="C1101" s="28"/>
      <c r="D1101" s="28"/>
      <c r="E1101" s="3"/>
      <c r="F1101" s="112"/>
      <c r="G1101" s="28"/>
    </row>
    <row r="1102" spans="1:7" x14ac:dyDescent="0.2">
      <c r="A1102" s="28"/>
      <c r="B1102" s="28"/>
      <c r="C1102" s="28"/>
      <c r="D1102" s="28"/>
      <c r="E1102" s="3"/>
      <c r="F1102" s="112"/>
      <c r="G1102" s="28"/>
    </row>
    <row r="1103" spans="1:7" x14ac:dyDescent="0.2">
      <c r="A1103" s="28"/>
      <c r="B1103" s="28"/>
      <c r="C1103" s="28"/>
      <c r="D1103" s="28"/>
      <c r="E1103" s="3"/>
      <c r="F1103" s="112"/>
      <c r="G1103" s="28"/>
    </row>
    <row r="1104" spans="1:7" x14ac:dyDescent="0.2">
      <c r="A1104" s="28"/>
      <c r="B1104" s="28"/>
      <c r="C1104" s="28"/>
      <c r="D1104" s="28"/>
      <c r="E1104" s="3"/>
      <c r="F1104" s="112"/>
      <c r="G1104" s="28"/>
    </row>
    <row r="1105" spans="1:7" x14ac:dyDescent="0.2">
      <c r="A1105" s="28"/>
      <c r="B1105" s="28"/>
      <c r="C1105" s="28"/>
      <c r="D1105" s="28"/>
      <c r="E1105" s="3"/>
      <c r="F1105" s="112"/>
      <c r="G1105" s="28"/>
    </row>
    <row r="1106" spans="1:7" x14ac:dyDescent="0.2">
      <c r="A1106" s="28"/>
      <c r="B1106" s="28"/>
      <c r="C1106" s="28"/>
      <c r="D1106" s="28"/>
      <c r="E1106" s="3"/>
      <c r="F1106" s="112"/>
      <c r="G1106" s="28"/>
    </row>
    <row r="1107" spans="1:7" x14ac:dyDescent="0.2">
      <c r="A1107" s="28"/>
      <c r="B1107" s="28"/>
      <c r="C1107" s="28"/>
      <c r="D1107" s="28"/>
      <c r="E1107" s="3"/>
      <c r="F1107" s="112"/>
      <c r="G1107" s="28"/>
    </row>
    <row r="1108" spans="1:7" x14ac:dyDescent="0.2">
      <c r="A1108" s="28"/>
      <c r="B1108" s="28"/>
      <c r="C1108" s="28"/>
      <c r="D1108" s="28"/>
      <c r="E1108" s="3"/>
      <c r="F1108" s="112"/>
      <c r="G1108" s="28"/>
    </row>
    <row r="1109" spans="1:7" x14ac:dyDescent="0.2">
      <c r="A1109" s="28"/>
      <c r="B1109" s="28"/>
      <c r="C1109" s="28"/>
      <c r="D1109" s="28"/>
      <c r="E1109" s="3"/>
      <c r="F1109" s="112"/>
      <c r="G1109" s="28"/>
    </row>
    <row r="1110" spans="1:7" x14ac:dyDescent="0.2">
      <c r="A1110" s="28"/>
      <c r="B1110" s="28"/>
      <c r="C1110" s="28"/>
      <c r="D1110" s="28"/>
      <c r="E1110" s="3"/>
      <c r="F1110" s="112"/>
      <c r="G1110" s="28"/>
    </row>
    <row r="1111" spans="1:7" x14ac:dyDescent="0.2">
      <c r="A1111" s="28"/>
      <c r="B1111" s="28"/>
      <c r="C1111" s="28"/>
      <c r="D1111" s="28"/>
      <c r="E1111" s="3"/>
      <c r="F1111" s="112"/>
      <c r="G1111" s="28"/>
    </row>
    <row r="1112" spans="1:7" x14ac:dyDescent="0.2">
      <c r="A1112" s="28"/>
      <c r="B1112" s="28"/>
      <c r="C1112" s="28"/>
      <c r="D1112" s="28"/>
      <c r="E1112" s="3"/>
      <c r="F1112" s="112"/>
      <c r="G1112" s="28"/>
    </row>
    <row r="1113" spans="1:7" x14ac:dyDescent="0.2">
      <c r="A1113" s="28"/>
      <c r="B1113" s="28"/>
      <c r="C1113" s="28"/>
      <c r="D1113" s="28"/>
      <c r="E1113" s="3"/>
      <c r="F1113" s="112"/>
      <c r="G1113" s="28"/>
    </row>
    <row r="1114" spans="1:7" x14ac:dyDescent="0.2">
      <c r="A1114" s="28"/>
      <c r="B1114" s="28"/>
      <c r="C1114" s="28"/>
      <c r="D1114" s="28"/>
      <c r="E1114" s="3"/>
      <c r="F1114" s="112"/>
      <c r="G1114" s="28"/>
    </row>
    <row r="1115" spans="1:7" x14ac:dyDescent="0.2">
      <c r="A1115" s="28"/>
      <c r="B1115" s="28"/>
      <c r="C1115" s="28"/>
      <c r="D1115" s="28"/>
      <c r="E1115" s="3"/>
      <c r="F1115" s="112"/>
      <c r="G1115" s="28"/>
    </row>
    <row r="1116" spans="1:7" x14ac:dyDescent="0.2">
      <c r="A1116" s="28"/>
      <c r="B1116" s="28"/>
      <c r="C1116" s="28"/>
      <c r="D1116" s="28"/>
      <c r="E1116" s="3"/>
      <c r="F1116" s="112"/>
      <c r="G1116" s="28"/>
    </row>
    <row r="1117" spans="1:7" x14ac:dyDescent="0.2">
      <c r="A1117" s="28"/>
      <c r="B1117" s="28"/>
      <c r="C1117" s="28"/>
      <c r="D1117" s="28"/>
      <c r="E1117" s="3"/>
      <c r="F1117" s="112"/>
      <c r="G1117" s="28"/>
    </row>
    <row r="1118" spans="1:7" x14ac:dyDescent="0.2">
      <c r="A1118" s="28"/>
      <c r="B1118" s="28"/>
      <c r="C1118" s="28"/>
      <c r="D1118" s="28"/>
      <c r="E1118" s="3"/>
      <c r="F1118" s="112"/>
      <c r="G1118" s="28"/>
    </row>
    <row r="1119" spans="1:7" x14ac:dyDescent="0.2">
      <c r="A1119" s="28"/>
      <c r="B1119" s="28"/>
      <c r="C1119" s="28"/>
      <c r="D1119" s="28"/>
      <c r="E1119" s="3"/>
      <c r="F1119" s="112"/>
      <c r="G1119" s="28"/>
    </row>
    <row r="1120" spans="1:7" x14ac:dyDescent="0.2">
      <c r="A1120" s="28"/>
      <c r="B1120" s="28"/>
      <c r="C1120" s="28"/>
      <c r="D1120" s="28"/>
      <c r="E1120" s="3"/>
      <c r="F1120" s="112"/>
      <c r="G1120" s="28"/>
    </row>
    <row r="1121" spans="1:7" x14ac:dyDescent="0.2">
      <c r="A1121" s="28"/>
      <c r="B1121" s="28"/>
      <c r="C1121" s="28"/>
      <c r="D1121" s="28"/>
      <c r="E1121" s="3"/>
      <c r="F1121" s="112"/>
      <c r="G1121" s="28"/>
    </row>
    <row r="1122" spans="1:7" x14ac:dyDescent="0.2">
      <c r="A1122" s="28"/>
      <c r="B1122" s="28"/>
      <c r="C1122" s="28"/>
      <c r="D1122" s="28"/>
      <c r="E1122" s="3"/>
      <c r="F1122" s="112"/>
      <c r="G1122" s="28"/>
    </row>
    <row r="1123" spans="1:7" x14ac:dyDescent="0.2">
      <c r="A1123" s="28"/>
      <c r="B1123" s="28"/>
      <c r="C1123" s="28"/>
      <c r="D1123" s="28"/>
      <c r="E1123" s="3"/>
      <c r="F1123" s="112"/>
      <c r="G1123" s="28"/>
    </row>
    <row r="1124" spans="1:7" x14ac:dyDescent="0.2">
      <c r="A1124" s="28"/>
      <c r="B1124" s="28"/>
      <c r="C1124" s="28"/>
      <c r="D1124" s="28"/>
      <c r="E1124" s="3"/>
      <c r="F1124" s="112"/>
      <c r="G1124" s="28"/>
    </row>
    <row r="1125" spans="1:7" x14ac:dyDescent="0.2">
      <c r="A1125" s="28"/>
      <c r="B1125" s="28"/>
      <c r="C1125" s="28"/>
      <c r="D1125" s="28"/>
      <c r="E1125" s="3"/>
      <c r="F1125" s="112"/>
      <c r="G1125" s="28"/>
    </row>
    <row r="1126" spans="1:7" x14ac:dyDescent="0.2">
      <c r="A1126" s="28"/>
      <c r="B1126" s="28"/>
      <c r="C1126" s="28"/>
      <c r="D1126" s="28"/>
      <c r="E1126" s="3"/>
      <c r="F1126" s="112"/>
      <c r="G1126" s="28"/>
    </row>
    <row r="1127" spans="1:7" x14ac:dyDescent="0.2">
      <c r="A1127" s="28"/>
      <c r="B1127" s="28"/>
      <c r="C1127" s="28"/>
      <c r="D1127" s="28"/>
      <c r="E1127" s="3"/>
      <c r="F1127" s="112"/>
      <c r="G1127" s="28"/>
    </row>
    <row r="1128" spans="1:7" x14ac:dyDescent="0.2">
      <c r="A1128" s="28"/>
      <c r="B1128" s="28"/>
      <c r="C1128" s="28"/>
      <c r="D1128" s="28"/>
      <c r="E1128" s="3"/>
      <c r="F1128" s="112"/>
      <c r="G1128" s="28"/>
    </row>
    <row r="1129" spans="1:7" x14ac:dyDescent="0.2">
      <c r="A1129" s="28"/>
      <c r="B1129" s="28"/>
      <c r="C1129" s="28"/>
      <c r="D1129" s="28"/>
      <c r="E1129" s="3"/>
      <c r="F1129" s="112"/>
      <c r="G1129" s="28"/>
    </row>
    <row r="1130" spans="1:7" x14ac:dyDescent="0.2">
      <c r="A1130" s="28"/>
      <c r="B1130" s="28"/>
      <c r="C1130" s="28"/>
      <c r="D1130" s="28"/>
      <c r="E1130" s="3"/>
      <c r="F1130" s="112"/>
      <c r="G1130" s="28"/>
    </row>
    <row r="1131" spans="1:7" x14ac:dyDescent="0.2">
      <c r="A1131" s="28"/>
      <c r="B1131" s="28"/>
      <c r="C1131" s="28"/>
      <c r="D1131" s="28"/>
      <c r="E1131" s="3"/>
      <c r="F1131" s="112"/>
      <c r="G1131" s="28"/>
    </row>
    <row r="1132" spans="1:7" x14ac:dyDescent="0.2">
      <c r="A1132" s="28"/>
      <c r="B1132" s="28"/>
      <c r="C1132" s="28"/>
      <c r="D1132" s="28"/>
      <c r="E1132" s="3"/>
      <c r="F1132" s="112"/>
      <c r="G1132" s="28"/>
    </row>
    <row r="1133" spans="1:7" x14ac:dyDescent="0.2">
      <c r="A1133" s="28"/>
      <c r="B1133" s="28"/>
      <c r="C1133" s="28"/>
      <c r="D1133" s="28"/>
      <c r="E1133" s="3"/>
      <c r="F1133" s="112"/>
      <c r="G1133" s="28"/>
    </row>
    <row r="1134" spans="1:7" x14ac:dyDescent="0.2">
      <c r="A1134" s="28"/>
      <c r="B1134" s="28"/>
      <c r="C1134" s="28"/>
      <c r="D1134" s="28"/>
      <c r="E1134" s="3"/>
      <c r="F1134" s="112"/>
      <c r="G1134" s="28"/>
    </row>
    <row r="1135" spans="1:7" x14ac:dyDescent="0.2">
      <c r="A1135" s="28"/>
      <c r="B1135" s="28"/>
      <c r="C1135" s="28"/>
      <c r="D1135" s="28"/>
      <c r="E1135" s="3"/>
      <c r="F1135" s="112"/>
      <c r="G1135" s="28"/>
    </row>
    <row r="1136" spans="1:7" x14ac:dyDescent="0.2">
      <c r="A1136" s="28"/>
      <c r="B1136" s="28"/>
      <c r="C1136" s="28"/>
      <c r="D1136" s="28"/>
      <c r="E1136" s="3"/>
      <c r="F1136" s="112"/>
      <c r="G1136" s="28"/>
    </row>
    <row r="1137" spans="1:7" x14ac:dyDescent="0.2">
      <c r="A1137" s="28"/>
      <c r="B1137" s="28"/>
      <c r="C1137" s="28"/>
      <c r="D1137" s="28"/>
      <c r="E1137" s="3"/>
      <c r="F1137" s="112"/>
      <c r="G1137" s="28"/>
    </row>
    <row r="1138" spans="1:7" x14ac:dyDescent="0.2">
      <c r="A1138" s="28"/>
      <c r="B1138" s="28"/>
      <c r="C1138" s="28"/>
      <c r="D1138" s="28"/>
      <c r="E1138" s="3"/>
      <c r="F1138" s="112"/>
      <c r="G1138" s="28"/>
    </row>
    <row r="1139" spans="1:7" x14ac:dyDescent="0.2">
      <c r="A1139" s="28"/>
      <c r="B1139" s="28"/>
      <c r="C1139" s="28"/>
      <c r="D1139" s="28"/>
      <c r="E1139" s="3"/>
      <c r="F1139" s="112"/>
      <c r="G1139" s="28"/>
    </row>
    <row r="1140" spans="1:7" x14ac:dyDescent="0.2">
      <c r="A1140" s="28"/>
      <c r="B1140" s="28"/>
      <c r="C1140" s="28"/>
      <c r="D1140" s="28"/>
      <c r="E1140" s="3"/>
      <c r="F1140" s="112"/>
      <c r="G1140" s="28"/>
    </row>
    <row r="1141" spans="1:7" x14ac:dyDescent="0.2">
      <c r="A1141" s="28"/>
      <c r="B1141" s="28"/>
      <c r="C1141" s="28"/>
      <c r="D1141" s="28"/>
      <c r="E1141" s="3"/>
      <c r="F1141" s="112"/>
      <c r="G1141" s="28"/>
    </row>
    <row r="1142" spans="1:7" x14ac:dyDescent="0.2">
      <c r="A1142" s="28"/>
      <c r="B1142" s="28"/>
      <c r="C1142" s="28"/>
      <c r="D1142" s="28"/>
      <c r="E1142" s="3"/>
      <c r="F1142" s="112"/>
      <c r="G1142" s="28"/>
    </row>
    <row r="1143" spans="1:7" x14ac:dyDescent="0.2">
      <c r="A1143" s="28"/>
      <c r="B1143" s="28"/>
      <c r="C1143" s="28"/>
      <c r="D1143" s="28"/>
      <c r="E1143" s="3"/>
      <c r="F1143" s="112"/>
      <c r="G1143" s="28"/>
    </row>
    <row r="1144" spans="1:7" x14ac:dyDescent="0.2">
      <c r="A1144" s="28"/>
      <c r="B1144" s="28"/>
      <c r="C1144" s="28"/>
      <c r="D1144" s="28"/>
      <c r="E1144" s="3"/>
      <c r="F1144" s="112"/>
      <c r="G1144" s="28"/>
    </row>
    <row r="1145" spans="1:7" x14ac:dyDescent="0.2">
      <c r="A1145" s="28"/>
      <c r="B1145" s="28"/>
      <c r="C1145" s="28"/>
      <c r="D1145" s="28"/>
      <c r="E1145" s="3"/>
      <c r="F1145" s="112"/>
      <c r="G1145" s="28"/>
    </row>
    <row r="1146" spans="1:7" x14ac:dyDescent="0.2">
      <c r="A1146" s="28"/>
      <c r="B1146" s="28"/>
      <c r="C1146" s="28"/>
      <c r="D1146" s="28"/>
      <c r="E1146" s="3"/>
      <c r="F1146" s="112"/>
      <c r="G1146" s="28"/>
    </row>
    <row r="1147" spans="1:7" x14ac:dyDescent="0.2">
      <c r="A1147" s="28"/>
      <c r="B1147" s="28"/>
      <c r="C1147" s="28"/>
      <c r="D1147" s="28"/>
      <c r="E1147" s="3"/>
      <c r="F1147" s="112"/>
      <c r="G1147" s="28"/>
    </row>
    <row r="1148" spans="1:7" x14ac:dyDescent="0.2">
      <c r="A1148" s="28"/>
      <c r="B1148" s="28"/>
      <c r="C1148" s="28"/>
      <c r="D1148" s="28"/>
      <c r="E1148" s="3"/>
      <c r="F1148" s="112"/>
      <c r="G1148" s="28"/>
    </row>
    <row r="1149" spans="1:7" x14ac:dyDescent="0.2">
      <c r="A1149" s="28"/>
      <c r="B1149" s="28"/>
      <c r="C1149" s="28"/>
      <c r="D1149" s="28"/>
      <c r="E1149" s="3"/>
      <c r="F1149" s="112"/>
      <c r="G1149" s="28"/>
    </row>
    <row r="1150" spans="1:7" x14ac:dyDescent="0.2">
      <c r="A1150" s="28"/>
      <c r="B1150" s="28"/>
      <c r="C1150" s="28"/>
      <c r="D1150" s="28"/>
      <c r="E1150" s="3"/>
      <c r="F1150" s="112"/>
      <c r="G1150" s="28"/>
    </row>
    <row r="1151" spans="1:7" x14ac:dyDescent="0.2">
      <c r="A1151" s="28"/>
      <c r="B1151" s="28"/>
      <c r="C1151" s="28"/>
      <c r="D1151" s="28"/>
      <c r="E1151" s="3"/>
      <c r="F1151" s="112"/>
      <c r="G1151" s="28"/>
    </row>
    <row r="1152" spans="1:7" x14ac:dyDescent="0.2">
      <c r="A1152" s="28"/>
      <c r="B1152" s="28"/>
      <c r="C1152" s="28"/>
      <c r="D1152" s="28"/>
      <c r="E1152" s="3"/>
      <c r="F1152" s="112"/>
      <c r="G1152" s="28"/>
    </row>
    <row r="1153" spans="1:7" x14ac:dyDescent="0.2">
      <c r="A1153" s="28"/>
      <c r="B1153" s="28"/>
      <c r="C1153" s="28"/>
      <c r="D1153" s="28"/>
      <c r="E1153" s="3"/>
      <c r="F1153" s="112"/>
      <c r="G1153" s="28"/>
    </row>
    <row r="1154" spans="1:7" x14ac:dyDescent="0.2">
      <c r="A1154" s="28"/>
      <c r="B1154" s="28"/>
      <c r="C1154" s="28"/>
      <c r="D1154" s="28"/>
      <c r="E1154" s="3"/>
      <c r="F1154" s="112"/>
      <c r="G1154" s="28"/>
    </row>
    <row r="1155" spans="1:7" x14ac:dyDescent="0.2">
      <c r="A1155" s="28"/>
      <c r="B1155" s="28"/>
      <c r="C1155" s="28"/>
      <c r="D1155" s="28"/>
      <c r="E1155" s="3"/>
      <c r="F1155" s="112"/>
      <c r="G1155" s="28"/>
    </row>
    <row r="1156" spans="1:7" x14ac:dyDescent="0.2">
      <c r="A1156" s="28"/>
      <c r="B1156" s="28"/>
      <c r="C1156" s="28"/>
      <c r="D1156" s="28"/>
      <c r="E1156" s="3"/>
      <c r="F1156" s="112"/>
      <c r="G1156" s="28"/>
    </row>
    <row r="1157" spans="1:7" x14ac:dyDescent="0.2">
      <c r="A1157" s="28"/>
      <c r="B1157" s="28"/>
      <c r="C1157" s="28"/>
      <c r="D1157" s="28"/>
      <c r="E1157" s="3"/>
      <c r="F1157" s="112"/>
      <c r="G1157" s="28"/>
    </row>
    <row r="1158" spans="1:7" x14ac:dyDescent="0.2">
      <c r="A1158" s="28"/>
      <c r="B1158" s="28"/>
      <c r="C1158" s="28"/>
      <c r="D1158" s="28"/>
      <c r="E1158" s="3"/>
      <c r="F1158" s="112"/>
      <c r="G1158" s="28"/>
    </row>
    <row r="1159" spans="1:7" x14ac:dyDescent="0.2">
      <c r="A1159" s="28"/>
      <c r="B1159" s="28"/>
      <c r="C1159" s="28"/>
      <c r="D1159" s="28"/>
      <c r="E1159" s="3"/>
      <c r="F1159" s="112"/>
      <c r="G1159" s="28"/>
    </row>
    <row r="1160" spans="1:7" x14ac:dyDescent="0.2">
      <c r="A1160" s="28"/>
      <c r="B1160" s="28"/>
      <c r="C1160" s="28"/>
      <c r="D1160" s="28"/>
      <c r="E1160" s="3"/>
      <c r="F1160" s="112"/>
      <c r="G1160" s="28"/>
    </row>
    <row r="1161" spans="1:7" x14ac:dyDescent="0.2">
      <c r="A1161" s="28"/>
      <c r="B1161" s="28"/>
      <c r="C1161" s="28"/>
      <c r="D1161" s="28"/>
      <c r="E1161" s="3"/>
      <c r="F1161" s="112"/>
      <c r="G1161" s="28"/>
    </row>
    <row r="1162" spans="1:7" x14ac:dyDescent="0.2">
      <c r="A1162" s="28"/>
      <c r="B1162" s="28"/>
      <c r="C1162" s="28"/>
      <c r="D1162" s="28"/>
      <c r="E1162" s="3"/>
      <c r="F1162" s="112"/>
      <c r="G1162" s="28"/>
    </row>
    <row r="1163" spans="1:7" x14ac:dyDescent="0.2">
      <c r="A1163" s="28"/>
      <c r="B1163" s="28"/>
      <c r="C1163" s="28"/>
      <c r="D1163" s="28"/>
      <c r="E1163" s="3"/>
      <c r="F1163" s="112"/>
      <c r="G1163" s="28"/>
    </row>
    <row r="1164" spans="1:7" x14ac:dyDescent="0.2">
      <c r="A1164" s="28"/>
      <c r="B1164" s="28"/>
      <c r="C1164" s="28"/>
      <c r="D1164" s="28"/>
      <c r="E1164" s="3"/>
      <c r="F1164" s="112"/>
      <c r="G1164" s="28"/>
    </row>
    <row r="1165" spans="1:7" x14ac:dyDescent="0.2">
      <c r="A1165" s="28"/>
      <c r="B1165" s="28"/>
      <c r="C1165" s="28"/>
      <c r="D1165" s="28"/>
      <c r="E1165" s="3"/>
      <c r="F1165" s="112"/>
      <c r="G1165" s="28"/>
    </row>
    <row r="1166" spans="1:7" x14ac:dyDescent="0.2">
      <c r="A1166" s="28"/>
      <c r="B1166" s="28"/>
      <c r="C1166" s="28"/>
      <c r="D1166" s="28"/>
      <c r="E1166" s="3"/>
      <c r="F1166" s="112"/>
      <c r="G1166" s="28"/>
    </row>
    <row r="1167" spans="1:7" x14ac:dyDescent="0.2">
      <c r="A1167" s="28"/>
      <c r="B1167" s="28"/>
      <c r="C1167" s="28"/>
      <c r="D1167" s="28"/>
      <c r="E1167" s="3"/>
      <c r="F1167" s="112"/>
      <c r="G1167" s="28"/>
    </row>
    <row r="1168" spans="1:7" x14ac:dyDescent="0.2">
      <c r="A1168" s="28"/>
      <c r="B1168" s="28"/>
      <c r="C1168" s="28"/>
      <c r="D1168" s="28"/>
      <c r="E1168" s="3"/>
      <c r="F1168" s="112"/>
      <c r="G1168" s="28"/>
    </row>
    <row r="1169" spans="1:7" x14ac:dyDescent="0.2">
      <c r="A1169" s="28"/>
      <c r="B1169" s="28"/>
      <c r="C1169" s="28"/>
      <c r="D1169" s="28"/>
      <c r="E1169" s="3"/>
      <c r="F1169" s="112"/>
      <c r="G1169" s="28"/>
    </row>
    <row r="1170" spans="1:7" x14ac:dyDescent="0.2">
      <c r="A1170" s="28"/>
      <c r="B1170" s="28"/>
      <c r="C1170" s="28"/>
      <c r="D1170" s="28"/>
      <c r="E1170" s="3"/>
      <c r="F1170" s="112"/>
      <c r="G1170" s="28"/>
    </row>
    <row r="1171" spans="1:7" x14ac:dyDescent="0.2">
      <c r="A1171" s="28"/>
      <c r="B1171" s="28"/>
      <c r="C1171" s="28"/>
      <c r="D1171" s="28"/>
      <c r="E1171" s="3"/>
      <c r="F1171" s="112"/>
      <c r="G1171" s="28"/>
    </row>
    <row r="1172" spans="1:7" x14ac:dyDescent="0.2">
      <c r="A1172" s="28"/>
      <c r="B1172" s="28"/>
      <c r="C1172" s="28"/>
      <c r="D1172" s="28"/>
      <c r="E1172" s="3"/>
      <c r="F1172" s="112"/>
      <c r="G1172" s="28"/>
    </row>
    <row r="1173" spans="1:7" x14ac:dyDescent="0.2">
      <c r="A1173" s="28"/>
      <c r="B1173" s="28"/>
      <c r="C1173" s="28"/>
      <c r="D1173" s="28"/>
      <c r="E1173" s="3"/>
      <c r="F1173" s="112"/>
      <c r="G1173" s="28"/>
    </row>
    <row r="1174" spans="1:7" x14ac:dyDescent="0.2">
      <c r="A1174" s="28"/>
      <c r="B1174" s="28"/>
      <c r="C1174" s="28"/>
      <c r="D1174" s="28"/>
      <c r="E1174" s="3"/>
      <c r="F1174" s="112"/>
      <c r="G1174" s="28"/>
    </row>
    <row r="1175" spans="1:7" x14ac:dyDescent="0.2">
      <c r="A1175" s="28"/>
      <c r="B1175" s="28"/>
      <c r="C1175" s="28"/>
      <c r="D1175" s="28"/>
      <c r="E1175" s="3"/>
      <c r="F1175" s="112"/>
      <c r="G1175" s="28"/>
    </row>
    <row r="1176" spans="1:7" x14ac:dyDescent="0.2">
      <c r="A1176" s="28"/>
      <c r="B1176" s="28"/>
      <c r="C1176" s="28"/>
      <c r="D1176" s="28"/>
      <c r="E1176" s="3"/>
      <c r="F1176" s="112"/>
      <c r="G1176" s="28"/>
    </row>
    <row r="1177" spans="1:7" x14ac:dyDescent="0.2">
      <c r="A1177" s="28"/>
      <c r="B1177" s="28"/>
      <c r="C1177" s="28"/>
      <c r="D1177" s="28"/>
      <c r="E1177" s="3"/>
      <c r="F1177" s="112"/>
      <c r="G1177" s="28"/>
    </row>
    <row r="1178" spans="1:7" x14ac:dyDescent="0.2">
      <c r="A1178" s="28"/>
      <c r="B1178" s="28"/>
      <c r="C1178" s="28"/>
      <c r="D1178" s="28"/>
      <c r="E1178" s="3"/>
      <c r="F1178" s="112"/>
      <c r="G1178" s="28"/>
    </row>
    <row r="1179" spans="1:7" x14ac:dyDescent="0.2">
      <c r="A1179" s="28"/>
      <c r="B1179" s="28"/>
      <c r="C1179" s="28"/>
      <c r="D1179" s="28"/>
      <c r="E1179" s="3"/>
      <c r="F1179" s="112"/>
      <c r="G1179" s="28"/>
    </row>
    <row r="1180" spans="1:7" x14ac:dyDescent="0.2">
      <c r="A1180" s="28"/>
      <c r="B1180" s="28"/>
      <c r="C1180" s="28"/>
      <c r="D1180" s="28"/>
      <c r="E1180" s="3"/>
      <c r="F1180" s="112"/>
      <c r="G1180" s="28"/>
    </row>
    <row r="1181" spans="1:7" x14ac:dyDescent="0.2">
      <c r="A1181" s="28"/>
      <c r="B1181" s="28"/>
      <c r="C1181" s="28"/>
      <c r="D1181" s="28"/>
      <c r="E1181" s="3"/>
      <c r="F1181" s="112"/>
      <c r="G1181" s="28"/>
    </row>
    <row r="1182" spans="1:7" x14ac:dyDescent="0.2">
      <c r="A1182" s="28"/>
      <c r="B1182" s="28"/>
      <c r="C1182" s="28"/>
      <c r="D1182" s="28"/>
      <c r="E1182" s="3"/>
      <c r="F1182" s="112"/>
      <c r="G1182" s="28"/>
    </row>
    <row r="1183" spans="1:7" x14ac:dyDescent="0.2">
      <c r="A1183" s="28"/>
      <c r="B1183" s="28"/>
      <c r="C1183" s="28"/>
      <c r="D1183" s="28"/>
      <c r="E1183" s="3"/>
      <c r="F1183" s="112"/>
      <c r="G1183" s="28"/>
    </row>
    <row r="1184" spans="1:7" x14ac:dyDescent="0.2">
      <c r="A1184" s="28"/>
      <c r="B1184" s="28"/>
      <c r="C1184" s="28"/>
      <c r="D1184" s="28"/>
      <c r="E1184" s="3"/>
      <c r="F1184" s="112"/>
      <c r="G1184" s="28"/>
    </row>
    <row r="1185" spans="1:7" x14ac:dyDescent="0.2">
      <c r="A1185" s="28"/>
      <c r="B1185" s="28"/>
      <c r="C1185" s="28"/>
      <c r="D1185" s="28"/>
      <c r="E1185" s="3"/>
      <c r="F1185" s="112"/>
      <c r="G1185" s="28"/>
    </row>
    <row r="1186" spans="1:7" x14ac:dyDescent="0.2">
      <c r="A1186" s="28"/>
      <c r="B1186" s="28"/>
      <c r="C1186" s="28"/>
      <c r="D1186" s="28"/>
      <c r="E1186" s="3"/>
      <c r="F1186" s="112"/>
      <c r="G1186" s="28"/>
    </row>
    <row r="1187" spans="1:7" x14ac:dyDescent="0.2">
      <c r="A1187" s="28"/>
      <c r="B1187" s="28"/>
      <c r="C1187" s="28"/>
      <c r="D1187" s="28"/>
      <c r="E1187" s="3"/>
      <c r="F1187" s="112"/>
      <c r="G1187" s="28"/>
    </row>
    <row r="1188" spans="1:7" x14ac:dyDescent="0.2">
      <c r="A1188" s="28"/>
      <c r="B1188" s="28"/>
      <c r="C1188" s="28"/>
      <c r="D1188" s="28"/>
      <c r="E1188" s="3"/>
      <c r="F1188" s="112"/>
      <c r="G1188" s="28"/>
    </row>
    <row r="1189" spans="1:7" x14ac:dyDescent="0.2">
      <c r="A1189" s="28"/>
      <c r="B1189" s="28"/>
      <c r="C1189" s="28"/>
      <c r="D1189" s="28"/>
      <c r="E1189" s="3"/>
      <c r="F1189" s="112"/>
      <c r="G1189" s="28"/>
    </row>
    <row r="1190" spans="1:7" x14ac:dyDescent="0.2">
      <c r="A1190" s="28"/>
      <c r="B1190" s="28"/>
      <c r="C1190" s="28"/>
      <c r="D1190" s="28"/>
      <c r="E1190" s="3"/>
      <c r="F1190" s="112"/>
      <c r="G1190" s="28"/>
    </row>
    <row r="1191" spans="1:7" x14ac:dyDescent="0.2">
      <c r="A1191" s="28"/>
      <c r="B1191" s="28"/>
      <c r="C1191" s="28"/>
      <c r="D1191" s="28"/>
      <c r="E1191" s="3"/>
      <c r="F1191" s="112"/>
      <c r="G1191" s="28"/>
    </row>
    <row r="1192" spans="1:7" x14ac:dyDescent="0.2">
      <c r="A1192" s="28"/>
      <c r="B1192" s="28"/>
      <c r="C1192" s="28"/>
      <c r="D1192" s="28"/>
      <c r="E1192" s="3"/>
      <c r="F1192" s="112"/>
      <c r="G1192" s="28"/>
    </row>
    <row r="1193" spans="1:7" x14ac:dyDescent="0.2">
      <c r="A1193" s="28"/>
      <c r="B1193" s="28"/>
      <c r="C1193" s="28"/>
      <c r="D1193" s="28"/>
      <c r="E1193" s="3"/>
      <c r="F1193" s="112"/>
      <c r="G1193" s="28"/>
    </row>
    <row r="1194" spans="1:7" x14ac:dyDescent="0.2">
      <c r="A1194" s="28"/>
      <c r="B1194" s="28"/>
      <c r="C1194" s="28"/>
      <c r="D1194" s="28"/>
      <c r="E1194" s="3"/>
      <c r="F1194" s="112"/>
      <c r="G1194" s="28"/>
    </row>
    <row r="1195" spans="1:7" x14ac:dyDescent="0.2">
      <c r="A1195" s="28"/>
      <c r="B1195" s="28"/>
      <c r="C1195" s="28"/>
      <c r="D1195" s="28"/>
      <c r="E1195" s="3"/>
      <c r="F1195" s="112"/>
      <c r="G1195" s="28"/>
    </row>
    <row r="1196" spans="1:7" x14ac:dyDescent="0.2">
      <c r="A1196" s="28"/>
      <c r="B1196" s="28"/>
      <c r="C1196" s="28"/>
      <c r="D1196" s="28"/>
      <c r="E1196" s="3"/>
      <c r="F1196" s="112"/>
      <c r="G1196" s="28"/>
    </row>
    <row r="1197" spans="1:7" x14ac:dyDescent="0.2">
      <c r="A1197" s="28"/>
      <c r="B1197" s="28"/>
      <c r="C1197" s="28"/>
      <c r="D1197" s="28"/>
      <c r="E1197" s="3"/>
      <c r="F1197" s="112"/>
      <c r="G1197" s="28"/>
    </row>
    <row r="1198" spans="1:7" x14ac:dyDescent="0.2">
      <c r="A1198" s="28"/>
      <c r="B1198" s="28"/>
      <c r="C1198" s="28"/>
      <c r="D1198" s="28"/>
      <c r="E1198" s="3"/>
      <c r="F1198" s="112"/>
      <c r="G1198" s="28"/>
    </row>
    <row r="1199" spans="1:7" x14ac:dyDescent="0.2">
      <c r="A1199" s="28"/>
      <c r="B1199" s="28"/>
      <c r="C1199" s="28"/>
      <c r="D1199" s="28"/>
      <c r="E1199" s="3"/>
      <c r="F1199" s="112"/>
      <c r="G1199" s="28"/>
    </row>
    <row r="1200" spans="1:7" x14ac:dyDescent="0.2">
      <c r="A1200" s="28"/>
      <c r="B1200" s="28"/>
      <c r="C1200" s="28"/>
      <c r="D1200" s="28"/>
      <c r="E1200" s="3"/>
      <c r="F1200" s="112"/>
      <c r="G1200" s="28"/>
    </row>
    <row r="1201" spans="1:7" x14ac:dyDescent="0.2">
      <c r="A1201" s="28"/>
      <c r="B1201" s="28"/>
      <c r="C1201" s="28"/>
      <c r="D1201" s="28"/>
      <c r="E1201" s="3"/>
      <c r="F1201" s="112"/>
      <c r="G1201" s="28"/>
    </row>
    <row r="1202" spans="1:7" x14ac:dyDescent="0.2">
      <c r="A1202" s="28"/>
      <c r="B1202" s="28"/>
      <c r="C1202" s="28"/>
      <c r="D1202" s="28"/>
      <c r="E1202" s="3"/>
      <c r="F1202" s="112"/>
      <c r="G1202" s="28"/>
    </row>
    <row r="1203" spans="1:7" x14ac:dyDescent="0.2">
      <c r="A1203" s="28"/>
      <c r="B1203" s="28"/>
      <c r="C1203" s="28"/>
      <c r="D1203" s="28"/>
      <c r="E1203" s="3"/>
      <c r="F1203" s="112"/>
      <c r="G1203" s="28"/>
    </row>
    <row r="1204" spans="1:7" x14ac:dyDescent="0.2">
      <c r="A1204" s="28"/>
      <c r="B1204" s="28"/>
      <c r="C1204" s="28"/>
      <c r="D1204" s="28"/>
      <c r="E1204" s="3"/>
      <c r="F1204" s="112"/>
      <c r="G1204" s="28"/>
    </row>
    <row r="1205" spans="1:7" x14ac:dyDescent="0.2">
      <c r="A1205" s="28"/>
      <c r="B1205" s="28"/>
      <c r="C1205" s="28"/>
      <c r="D1205" s="28"/>
      <c r="E1205" s="3"/>
      <c r="F1205" s="112"/>
      <c r="G1205" s="28"/>
    </row>
    <row r="1206" spans="1:7" x14ac:dyDescent="0.2">
      <c r="A1206" s="28"/>
      <c r="B1206" s="28"/>
      <c r="C1206" s="28"/>
      <c r="D1206" s="28"/>
      <c r="E1206" s="3"/>
      <c r="F1206" s="112"/>
      <c r="G1206" s="28"/>
    </row>
    <row r="1207" spans="1:7" x14ac:dyDescent="0.2">
      <c r="A1207" s="28"/>
      <c r="B1207" s="28"/>
      <c r="C1207" s="28"/>
      <c r="D1207" s="28"/>
      <c r="E1207" s="3"/>
      <c r="F1207" s="112"/>
      <c r="G1207" s="28"/>
    </row>
    <row r="1208" spans="1:7" x14ac:dyDescent="0.2">
      <c r="A1208" s="28"/>
      <c r="B1208" s="28"/>
      <c r="C1208" s="28"/>
      <c r="D1208" s="28"/>
      <c r="E1208" s="3"/>
      <c r="F1208" s="112"/>
      <c r="G1208" s="28"/>
    </row>
    <row r="1209" spans="1:7" x14ac:dyDescent="0.2">
      <c r="A1209" s="28"/>
      <c r="B1209" s="28"/>
      <c r="C1209" s="28"/>
      <c r="D1209" s="28"/>
      <c r="E1209" s="3"/>
      <c r="F1209" s="112"/>
      <c r="G1209" s="28"/>
    </row>
    <row r="1210" spans="1:7" x14ac:dyDescent="0.2">
      <c r="A1210" s="28"/>
      <c r="B1210" s="28"/>
      <c r="C1210" s="28"/>
      <c r="D1210" s="28"/>
      <c r="E1210" s="3"/>
      <c r="F1210" s="112"/>
      <c r="G1210" s="28"/>
    </row>
    <row r="1211" spans="1:7" x14ac:dyDescent="0.2">
      <c r="A1211" s="28"/>
      <c r="B1211" s="28"/>
      <c r="C1211" s="28"/>
      <c r="D1211" s="28"/>
      <c r="E1211" s="3"/>
      <c r="F1211" s="112"/>
      <c r="G1211" s="28"/>
    </row>
    <row r="1212" spans="1:7" x14ac:dyDescent="0.2">
      <c r="A1212" s="28"/>
      <c r="B1212" s="28"/>
      <c r="C1212" s="28"/>
      <c r="D1212" s="28"/>
      <c r="E1212" s="3"/>
      <c r="F1212" s="112"/>
      <c r="G1212" s="28"/>
    </row>
    <row r="1213" spans="1:7" x14ac:dyDescent="0.2">
      <c r="A1213" s="28"/>
      <c r="B1213" s="28"/>
      <c r="C1213" s="28"/>
      <c r="D1213" s="28"/>
      <c r="E1213" s="3"/>
      <c r="F1213" s="112"/>
      <c r="G1213" s="28"/>
    </row>
    <row r="1214" spans="1:7" x14ac:dyDescent="0.2">
      <c r="A1214" s="28"/>
      <c r="B1214" s="28"/>
      <c r="C1214" s="28"/>
      <c r="D1214" s="28"/>
      <c r="E1214" s="3"/>
      <c r="F1214" s="112"/>
      <c r="G1214" s="28"/>
    </row>
    <row r="1215" spans="1:7" x14ac:dyDescent="0.2">
      <c r="A1215" s="28"/>
      <c r="B1215" s="28"/>
      <c r="C1215" s="28"/>
      <c r="D1215" s="28"/>
      <c r="E1215" s="3"/>
      <c r="F1215" s="112"/>
      <c r="G1215" s="28"/>
    </row>
    <row r="1216" spans="1:7" x14ac:dyDescent="0.2">
      <c r="A1216" s="28"/>
      <c r="B1216" s="28"/>
      <c r="C1216" s="28"/>
      <c r="D1216" s="28"/>
      <c r="E1216" s="3"/>
      <c r="F1216" s="112"/>
      <c r="G1216" s="28"/>
    </row>
    <row r="1217" spans="1:7" x14ac:dyDescent="0.2">
      <c r="A1217" s="28"/>
      <c r="B1217" s="28"/>
      <c r="C1217" s="28"/>
      <c r="D1217" s="28"/>
      <c r="E1217" s="3"/>
      <c r="F1217" s="112"/>
      <c r="G1217" s="28"/>
    </row>
    <row r="1218" spans="1:7" x14ac:dyDescent="0.2">
      <c r="A1218" s="28"/>
      <c r="B1218" s="28"/>
      <c r="C1218" s="28"/>
      <c r="D1218" s="28"/>
      <c r="E1218" s="3"/>
      <c r="F1218" s="112"/>
      <c r="G1218" s="28"/>
    </row>
    <row r="1219" spans="1:7" x14ac:dyDescent="0.2">
      <c r="A1219" s="28"/>
      <c r="B1219" s="28"/>
      <c r="C1219" s="28"/>
      <c r="D1219" s="28"/>
      <c r="E1219" s="3"/>
      <c r="F1219" s="112"/>
      <c r="G1219" s="28"/>
    </row>
    <row r="1220" spans="1:7" x14ac:dyDescent="0.2">
      <c r="A1220" s="28"/>
      <c r="B1220" s="28"/>
      <c r="C1220" s="28"/>
      <c r="D1220" s="28"/>
      <c r="E1220" s="3"/>
      <c r="F1220" s="112"/>
      <c r="G1220" s="28"/>
    </row>
    <row r="1221" spans="1:7" x14ac:dyDescent="0.2">
      <c r="A1221" s="28"/>
      <c r="B1221" s="28"/>
      <c r="C1221" s="28"/>
      <c r="D1221" s="28"/>
      <c r="E1221" s="3"/>
      <c r="F1221" s="112"/>
      <c r="G1221" s="28"/>
    </row>
    <row r="1222" spans="1:7" x14ac:dyDescent="0.2">
      <c r="A1222" s="28"/>
      <c r="B1222" s="28"/>
      <c r="C1222" s="28"/>
      <c r="D1222" s="28"/>
      <c r="E1222" s="3"/>
      <c r="F1222" s="112"/>
      <c r="G1222" s="28"/>
    </row>
    <row r="1223" spans="1:7" x14ac:dyDescent="0.2">
      <c r="A1223" s="28"/>
      <c r="B1223" s="28"/>
      <c r="C1223" s="28"/>
      <c r="D1223" s="28"/>
      <c r="E1223" s="3"/>
      <c r="F1223" s="112"/>
      <c r="G1223" s="28"/>
    </row>
    <row r="1224" spans="1:7" x14ac:dyDescent="0.2">
      <c r="A1224" s="28"/>
      <c r="B1224" s="28"/>
      <c r="C1224" s="28"/>
      <c r="D1224" s="28"/>
      <c r="E1224" s="3"/>
      <c r="F1224" s="112"/>
      <c r="G1224" s="28"/>
    </row>
    <row r="1225" spans="1:7" x14ac:dyDescent="0.2">
      <c r="A1225" s="28"/>
      <c r="B1225" s="28"/>
      <c r="C1225" s="28"/>
      <c r="D1225" s="28"/>
      <c r="E1225" s="3"/>
      <c r="F1225" s="112"/>
      <c r="G1225" s="28"/>
    </row>
    <row r="1226" spans="1:7" x14ac:dyDescent="0.2">
      <c r="A1226" s="28"/>
      <c r="B1226" s="28"/>
      <c r="C1226" s="28"/>
      <c r="D1226" s="28"/>
      <c r="E1226" s="3"/>
      <c r="F1226" s="112"/>
      <c r="G1226" s="28"/>
    </row>
    <row r="1227" spans="1:7" x14ac:dyDescent="0.2">
      <c r="A1227" s="28"/>
      <c r="B1227" s="28"/>
      <c r="C1227" s="28"/>
      <c r="D1227" s="28"/>
      <c r="E1227" s="3"/>
      <c r="F1227" s="112"/>
      <c r="G1227" s="28"/>
    </row>
    <row r="1228" spans="1:7" x14ac:dyDescent="0.2">
      <c r="A1228" s="28"/>
      <c r="B1228" s="28"/>
      <c r="C1228" s="28"/>
      <c r="D1228" s="28"/>
      <c r="E1228" s="3"/>
      <c r="F1228" s="112"/>
      <c r="G1228" s="28"/>
    </row>
    <row r="1229" spans="1:7" x14ac:dyDescent="0.2">
      <c r="A1229" s="28"/>
      <c r="B1229" s="28"/>
      <c r="C1229" s="28"/>
      <c r="D1229" s="28"/>
      <c r="E1229" s="3"/>
      <c r="F1229" s="112"/>
      <c r="G1229" s="28"/>
    </row>
    <row r="1230" spans="1:7" x14ac:dyDescent="0.2">
      <c r="A1230" s="28"/>
      <c r="B1230" s="28"/>
      <c r="C1230" s="28"/>
      <c r="D1230" s="28"/>
      <c r="E1230" s="3"/>
      <c r="F1230" s="112"/>
      <c r="G1230" s="28"/>
    </row>
    <row r="1231" spans="1:7" x14ac:dyDescent="0.2">
      <c r="A1231" s="28"/>
      <c r="B1231" s="28"/>
      <c r="C1231" s="28"/>
      <c r="D1231" s="28"/>
      <c r="E1231" s="3"/>
      <c r="F1231" s="112"/>
      <c r="G1231" s="28"/>
    </row>
    <row r="1232" spans="1:7" x14ac:dyDescent="0.2">
      <c r="A1232" s="28"/>
      <c r="B1232" s="28"/>
      <c r="C1232" s="28"/>
      <c r="D1232" s="28"/>
      <c r="E1232" s="3"/>
      <c r="F1232" s="112"/>
      <c r="G1232" s="28"/>
    </row>
    <row r="1233" spans="1:7" x14ac:dyDescent="0.2">
      <c r="A1233" s="28"/>
      <c r="B1233" s="28"/>
      <c r="C1233" s="28"/>
      <c r="D1233" s="28"/>
      <c r="E1233" s="3"/>
      <c r="F1233" s="112"/>
      <c r="G1233" s="28"/>
    </row>
    <row r="1234" spans="1:7" x14ac:dyDescent="0.2">
      <c r="A1234" s="28"/>
      <c r="B1234" s="28"/>
      <c r="C1234" s="28"/>
      <c r="D1234" s="28"/>
      <c r="E1234" s="3"/>
      <c r="F1234" s="112"/>
      <c r="G1234" s="28"/>
    </row>
    <row r="1235" spans="1:7" x14ac:dyDescent="0.2">
      <c r="A1235" s="28"/>
      <c r="B1235" s="28"/>
      <c r="C1235" s="28"/>
      <c r="D1235" s="28"/>
      <c r="E1235" s="3"/>
      <c r="F1235" s="112"/>
      <c r="G1235" s="28"/>
    </row>
    <row r="1236" spans="1:7" x14ac:dyDescent="0.2">
      <c r="A1236" s="28"/>
      <c r="B1236" s="28"/>
      <c r="C1236" s="28"/>
      <c r="D1236" s="28"/>
      <c r="E1236" s="3"/>
      <c r="F1236" s="112"/>
      <c r="G1236" s="28"/>
    </row>
    <row r="1237" spans="1:7" x14ac:dyDescent="0.2">
      <c r="A1237" s="28"/>
      <c r="B1237" s="28"/>
      <c r="C1237" s="28"/>
      <c r="D1237" s="28"/>
      <c r="E1237" s="3"/>
      <c r="F1237" s="112"/>
      <c r="G1237" s="28"/>
    </row>
    <row r="1238" spans="1:7" x14ac:dyDescent="0.2">
      <c r="A1238" s="28"/>
      <c r="B1238" s="28"/>
      <c r="C1238" s="28"/>
      <c r="D1238" s="28"/>
      <c r="E1238" s="3"/>
      <c r="F1238" s="112"/>
      <c r="G1238" s="28"/>
    </row>
    <row r="1239" spans="1:7" x14ac:dyDescent="0.2">
      <c r="A1239" s="28"/>
      <c r="B1239" s="28"/>
      <c r="C1239" s="28"/>
      <c r="D1239" s="28"/>
      <c r="E1239" s="3"/>
      <c r="F1239" s="112"/>
      <c r="G1239" s="28"/>
    </row>
    <row r="1240" spans="1:7" x14ac:dyDescent="0.2">
      <c r="A1240" s="28"/>
      <c r="B1240" s="28"/>
      <c r="C1240" s="28"/>
      <c r="D1240" s="28"/>
      <c r="E1240" s="3"/>
      <c r="F1240" s="112"/>
      <c r="G1240" s="28"/>
    </row>
    <row r="1241" spans="1:7" x14ac:dyDescent="0.2">
      <c r="A1241" s="28"/>
      <c r="B1241" s="28"/>
      <c r="C1241" s="28"/>
      <c r="D1241" s="28"/>
      <c r="E1241" s="3"/>
      <c r="F1241" s="112"/>
      <c r="G1241" s="28"/>
    </row>
    <row r="1242" spans="1:7" x14ac:dyDescent="0.2">
      <c r="A1242" s="28"/>
      <c r="B1242" s="28"/>
      <c r="C1242" s="28"/>
      <c r="D1242" s="28"/>
      <c r="E1242" s="3"/>
      <c r="F1242" s="112"/>
      <c r="G1242" s="28"/>
    </row>
    <row r="1243" spans="1:7" x14ac:dyDescent="0.2">
      <c r="A1243" s="28"/>
      <c r="B1243" s="28"/>
      <c r="C1243" s="28"/>
      <c r="D1243" s="28"/>
      <c r="E1243" s="3"/>
      <c r="F1243" s="112"/>
      <c r="G1243" s="28"/>
    </row>
    <row r="1244" spans="1:7" x14ac:dyDescent="0.2">
      <c r="A1244" s="28"/>
      <c r="B1244" s="28"/>
      <c r="C1244" s="28"/>
      <c r="D1244" s="28"/>
      <c r="E1244" s="3"/>
      <c r="F1244" s="112"/>
      <c r="G1244" s="28"/>
    </row>
    <row r="1245" spans="1:7" x14ac:dyDescent="0.2">
      <c r="A1245" s="28"/>
      <c r="B1245" s="28"/>
      <c r="C1245" s="28"/>
      <c r="D1245" s="28"/>
      <c r="E1245" s="3"/>
      <c r="F1245" s="112"/>
      <c r="G1245" s="28"/>
    </row>
    <row r="1246" spans="1:7" x14ac:dyDescent="0.2">
      <c r="A1246" s="28"/>
      <c r="B1246" s="28"/>
      <c r="C1246" s="28"/>
      <c r="D1246" s="28"/>
      <c r="E1246" s="3"/>
      <c r="F1246" s="112"/>
      <c r="G1246" s="28"/>
    </row>
    <row r="1247" spans="1:7" x14ac:dyDescent="0.2">
      <c r="A1247" s="28"/>
      <c r="B1247" s="28"/>
      <c r="C1247" s="28"/>
      <c r="D1247" s="28"/>
      <c r="E1247" s="3"/>
      <c r="F1247" s="112"/>
      <c r="G1247" s="28"/>
    </row>
    <row r="1248" spans="1:7" x14ac:dyDescent="0.2">
      <c r="A1248" s="28"/>
      <c r="B1248" s="28"/>
      <c r="C1248" s="28"/>
      <c r="D1248" s="28"/>
      <c r="E1248" s="3"/>
      <c r="F1248" s="112"/>
      <c r="G1248" s="28"/>
    </row>
    <row r="1249" spans="1:7" x14ac:dyDescent="0.2">
      <c r="A1249" s="28"/>
      <c r="B1249" s="28"/>
      <c r="C1249" s="28"/>
      <c r="D1249" s="28"/>
      <c r="E1249" s="3"/>
      <c r="F1249" s="112"/>
      <c r="G1249" s="28"/>
    </row>
    <row r="1250" spans="1:7" x14ac:dyDescent="0.2">
      <c r="A1250" s="28"/>
      <c r="B1250" s="28"/>
      <c r="C1250" s="28"/>
      <c r="D1250" s="28"/>
      <c r="E1250" s="3"/>
      <c r="F1250" s="112"/>
      <c r="G1250" s="28"/>
    </row>
    <row r="1251" spans="1:7" x14ac:dyDescent="0.2">
      <c r="A1251" s="28"/>
      <c r="B1251" s="28"/>
      <c r="C1251" s="28"/>
      <c r="D1251" s="28"/>
      <c r="E1251" s="3"/>
      <c r="F1251" s="112"/>
      <c r="G1251" s="28"/>
    </row>
    <row r="1252" spans="1:7" x14ac:dyDescent="0.2">
      <c r="A1252" s="28"/>
      <c r="B1252" s="28"/>
      <c r="C1252" s="28"/>
      <c r="D1252" s="28"/>
      <c r="E1252" s="3"/>
      <c r="F1252" s="112"/>
      <c r="G1252" s="28"/>
    </row>
    <row r="1253" spans="1:7" x14ac:dyDescent="0.2">
      <c r="A1253" s="28"/>
      <c r="B1253" s="28"/>
      <c r="C1253" s="28"/>
      <c r="D1253" s="28"/>
      <c r="E1253" s="3"/>
      <c r="F1253" s="112"/>
      <c r="G1253" s="28"/>
    </row>
    <row r="1254" spans="1:7" x14ac:dyDescent="0.2">
      <c r="A1254" s="28"/>
      <c r="B1254" s="28"/>
      <c r="C1254" s="28"/>
      <c r="D1254" s="28"/>
      <c r="E1254" s="3"/>
      <c r="F1254" s="112"/>
      <c r="G1254" s="28"/>
    </row>
    <row r="1255" spans="1:7" x14ac:dyDescent="0.2">
      <c r="A1255" s="28"/>
      <c r="B1255" s="28"/>
      <c r="C1255" s="28"/>
      <c r="D1255" s="28"/>
      <c r="E1255" s="3"/>
      <c r="F1255" s="112"/>
      <c r="G1255" s="28"/>
    </row>
    <row r="1256" spans="1:7" x14ac:dyDescent="0.2">
      <c r="A1256" s="28"/>
      <c r="B1256" s="28"/>
      <c r="C1256" s="28"/>
      <c r="D1256" s="28"/>
      <c r="E1256" s="3"/>
      <c r="F1256" s="112"/>
      <c r="G1256" s="28"/>
    </row>
    <row r="1257" spans="1:7" x14ac:dyDescent="0.2">
      <c r="A1257" s="28"/>
      <c r="B1257" s="28"/>
      <c r="C1257" s="28"/>
      <c r="D1257" s="28"/>
      <c r="E1257" s="3"/>
      <c r="F1257" s="112"/>
      <c r="G1257" s="28"/>
    </row>
    <row r="1258" spans="1:7" x14ac:dyDescent="0.2">
      <c r="A1258" s="28"/>
      <c r="B1258" s="28"/>
      <c r="C1258" s="28"/>
      <c r="D1258" s="28"/>
      <c r="E1258" s="3"/>
      <c r="F1258" s="112"/>
      <c r="G1258" s="28"/>
    </row>
    <row r="1259" spans="1:7" x14ac:dyDescent="0.2">
      <c r="A1259" s="28"/>
      <c r="B1259" s="28"/>
      <c r="C1259" s="28"/>
      <c r="D1259" s="28"/>
      <c r="E1259" s="3"/>
      <c r="F1259" s="112"/>
      <c r="G1259" s="28"/>
    </row>
    <row r="1260" spans="1:7" x14ac:dyDescent="0.2">
      <c r="A1260" s="28"/>
      <c r="B1260" s="28"/>
      <c r="C1260" s="28"/>
      <c r="D1260" s="28"/>
      <c r="E1260" s="3"/>
      <c r="F1260" s="112"/>
      <c r="G1260" s="28"/>
    </row>
    <row r="1261" spans="1:7" x14ac:dyDescent="0.2">
      <c r="A1261" s="28"/>
      <c r="B1261" s="28"/>
      <c r="C1261" s="28"/>
      <c r="D1261" s="28"/>
      <c r="E1261" s="3"/>
      <c r="F1261" s="112"/>
      <c r="G1261" s="28"/>
    </row>
    <row r="1262" spans="1:7" x14ac:dyDescent="0.2">
      <c r="A1262" s="28"/>
      <c r="B1262" s="28"/>
      <c r="C1262" s="28"/>
      <c r="D1262" s="28"/>
      <c r="E1262" s="3"/>
      <c r="F1262" s="112"/>
      <c r="G1262" s="28"/>
    </row>
    <row r="1263" spans="1:7" x14ac:dyDescent="0.2">
      <c r="A1263" s="28"/>
      <c r="B1263" s="28"/>
      <c r="C1263" s="28"/>
      <c r="D1263" s="28"/>
      <c r="E1263" s="3"/>
      <c r="F1263" s="112"/>
      <c r="G1263" s="28"/>
    </row>
    <row r="1264" spans="1:7" x14ac:dyDescent="0.2">
      <c r="A1264" s="28"/>
      <c r="B1264" s="28"/>
      <c r="C1264" s="28"/>
      <c r="D1264" s="28"/>
      <c r="E1264" s="3"/>
      <c r="F1264" s="112"/>
      <c r="G1264" s="28"/>
    </row>
    <row r="1265" spans="1:7" x14ac:dyDescent="0.2">
      <c r="A1265" s="28"/>
      <c r="B1265" s="28"/>
      <c r="C1265" s="28"/>
      <c r="D1265" s="28"/>
      <c r="E1265" s="3"/>
      <c r="F1265" s="112"/>
      <c r="G1265" s="28"/>
    </row>
    <row r="1266" spans="1:7" x14ac:dyDescent="0.2">
      <c r="A1266" s="28"/>
      <c r="B1266" s="28"/>
      <c r="C1266" s="28"/>
      <c r="D1266" s="28"/>
      <c r="E1266" s="3"/>
      <c r="F1266" s="112"/>
      <c r="G1266" s="28"/>
    </row>
    <row r="1267" spans="1:7" x14ac:dyDescent="0.2">
      <c r="A1267" s="28"/>
      <c r="B1267" s="28"/>
      <c r="C1267" s="28"/>
      <c r="D1267" s="28"/>
      <c r="E1267" s="3"/>
      <c r="F1267" s="112"/>
      <c r="G1267" s="28"/>
    </row>
    <row r="1268" spans="1:7" x14ac:dyDescent="0.2">
      <c r="A1268" s="28"/>
      <c r="B1268" s="28"/>
      <c r="C1268" s="28"/>
      <c r="D1268" s="28"/>
      <c r="E1268" s="3"/>
      <c r="F1268" s="112"/>
      <c r="G1268" s="28"/>
    </row>
    <row r="1269" spans="1:7" x14ac:dyDescent="0.2">
      <c r="A1269" s="28"/>
      <c r="B1269" s="28"/>
      <c r="C1269" s="28"/>
      <c r="D1269" s="28"/>
      <c r="E1269" s="3"/>
      <c r="F1269" s="112"/>
      <c r="G1269" s="28"/>
    </row>
    <row r="1270" spans="1:7" x14ac:dyDescent="0.2">
      <c r="A1270" s="28"/>
      <c r="B1270" s="28"/>
      <c r="C1270" s="28"/>
      <c r="D1270" s="28"/>
      <c r="E1270" s="3"/>
      <c r="F1270" s="112"/>
      <c r="G1270" s="28"/>
    </row>
    <row r="1271" spans="1:7" x14ac:dyDescent="0.2">
      <c r="A1271" s="28"/>
      <c r="B1271" s="28"/>
      <c r="C1271" s="28"/>
      <c r="D1271" s="28"/>
      <c r="E1271" s="3"/>
      <c r="F1271" s="112"/>
      <c r="G1271" s="28"/>
    </row>
    <row r="1272" spans="1:7" x14ac:dyDescent="0.2">
      <c r="A1272" s="28"/>
      <c r="B1272" s="28"/>
      <c r="C1272" s="28"/>
      <c r="D1272" s="28"/>
      <c r="E1272" s="3"/>
      <c r="F1272" s="112"/>
      <c r="G1272" s="28"/>
    </row>
    <row r="1273" spans="1:7" x14ac:dyDescent="0.2">
      <c r="A1273" s="28"/>
      <c r="B1273" s="28"/>
      <c r="C1273" s="28"/>
      <c r="D1273" s="28"/>
      <c r="E1273" s="3"/>
      <c r="F1273" s="112"/>
      <c r="G1273" s="28"/>
    </row>
    <row r="1274" spans="1:7" x14ac:dyDescent="0.2">
      <c r="A1274" s="28"/>
      <c r="B1274" s="28"/>
      <c r="C1274" s="28"/>
      <c r="D1274" s="28"/>
      <c r="E1274" s="3"/>
      <c r="F1274" s="112"/>
      <c r="G1274" s="28"/>
    </row>
    <row r="1275" spans="1:7" x14ac:dyDescent="0.2">
      <c r="A1275" s="28"/>
      <c r="B1275" s="28"/>
      <c r="C1275" s="28"/>
      <c r="D1275" s="28"/>
      <c r="E1275" s="3"/>
      <c r="F1275" s="112"/>
      <c r="G1275" s="28"/>
    </row>
    <row r="1276" spans="1:7" x14ac:dyDescent="0.2">
      <c r="A1276" s="28"/>
      <c r="B1276" s="28"/>
      <c r="C1276" s="28"/>
      <c r="D1276" s="28"/>
      <c r="E1276" s="3"/>
      <c r="F1276" s="112"/>
      <c r="G1276" s="28"/>
    </row>
    <row r="1277" spans="1:7" x14ac:dyDescent="0.2">
      <c r="A1277" s="28"/>
      <c r="B1277" s="28"/>
      <c r="C1277" s="28"/>
      <c r="D1277" s="28"/>
      <c r="E1277" s="3"/>
      <c r="F1277" s="112"/>
      <c r="G1277" s="28"/>
    </row>
    <row r="1278" spans="1:7" x14ac:dyDescent="0.2">
      <c r="A1278" s="28"/>
      <c r="B1278" s="28"/>
      <c r="C1278" s="28"/>
      <c r="D1278" s="28"/>
      <c r="E1278" s="3"/>
      <c r="F1278" s="112"/>
      <c r="G1278" s="28"/>
    </row>
    <row r="1279" spans="1:7" x14ac:dyDescent="0.2">
      <c r="A1279" s="28"/>
      <c r="B1279" s="28"/>
      <c r="C1279" s="28"/>
      <c r="D1279" s="28"/>
      <c r="E1279" s="3"/>
      <c r="F1279" s="112"/>
      <c r="G1279" s="28"/>
    </row>
    <row r="1280" spans="1:7" x14ac:dyDescent="0.2">
      <c r="A1280" s="28"/>
      <c r="B1280" s="28"/>
      <c r="C1280" s="28"/>
      <c r="D1280" s="28"/>
      <c r="E1280" s="3"/>
      <c r="F1280" s="112"/>
      <c r="G1280" s="28"/>
    </row>
    <row r="1281" spans="1:7" x14ac:dyDescent="0.2">
      <c r="A1281" s="28"/>
      <c r="B1281" s="28"/>
      <c r="C1281" s="28"/>
      <c r="D1281" s="28"/>
      <c r="E1281" s="3"/>
      <c r="F1281" s="112"/>
      <c r="G1281" s="28"/>
    </row>
    <row r="1282" spans="1:7" x14ac:dyDescent="0.2">
      <c r="A1282" s="28"/>
      <c r="B1282" s="28"/>
      <c r="C1282" s="28"/>
      <c r="D1282" s="28"/>
      <c r="E1282" s="3"/>
      <c r="F1282" s="112"/>
      <c r="G1282" s="28"/>
    </row>
    <row r="1283" spans="1:7" x14ac:dyDescent="0.2">
      <c r="A1283" s="28"/>
      <c r="B1283" s="28"/>
      <c r="C1283" s="28"/>
      <c r="D1283" s="28"/>
      <c r="E1283" s="3"/>
      <c r="F1283" s="112"/>
      <c r="G1283" s="28"/>
    </row>
    <row r="1284" spans="1:7" x14ac:dyDescent="0.2">
      <c r="A1284" s="28"/>
      <c r="B1284" s="28"/>
      <c r="C1284" s="28"/>
      <c r="D1284" s="28"/>
      <c r="E1284" s="3"/>
      <c r="F1284" s="112"/>
      <c r="G1284" s="28"/>
    </row>
    <row r="1285" spans="1:7" x14ac:dyDescent="0.2">
      <c r="A1285" s="28"/>
      <c r="B1285" s="28"/>
      <c r="C1285" s="28"/>
      <c r="D1285" s="28"/>
      <c r="E1285" s="3"/>
      <c r="F1285" s="112"/>
      <c r="G1285" s="28"/>
    </row>
    <row r="1286" spans="1:7" x14ac:dyDescent="0.2">
      <c r="A1286" s="28"/>
      <c r="B1286" s="28"/>
      <c r="C1286" s="28"/>
      <c r="D1286" s="28"/>
      <c r="E1286" s="3"/>
      <c r="F1286" s="112"/>
      <c r="G1286" s="28"/>
    </row>
    <row r="1287" spans="1:7" x14ac:dyDescent="0.2">
      <c r="A1287" s="28"/>
      <c r="B1287" s="28"/>
      <c r="C1287" s="28"/>
      <c r="D1287" s="28"/>
      <c r="E1287" s="3"/>
      <c r="F1287" s="112"/>
      <c r="G1287" s="28"/>
    </row>
    <row r="1288" spans="1:7" x14ac:dyDescent="0.2">
      <c r="A1288" s="28"/>
      <c r="B1288" s="28"/>
      <c r="C1288" s="28"/>
      <c r="D1288" s="28"/>
      <c r="E1288" s="3"/>
      <c r="F1288" s="112"/>
      <c r="G1288" s="28"/>
    </row>
    <row r="1289" spans="1:7" x14ac:dyDescent="0.2">
      <c r="A1289" s="28"/>
      <c r="B1289" s="28"/>
      <c r="C1289" s="28"/>
      <c r="D1289" s="28"/>
      <c r="E1289" s="3"/>
      <c r="F1289" s="112"/>
      <c r="G1289" s="28"/>
    </row>
    <row r="1290" spans="1:7" x14ac:dyDescent="0.2">
      <c r="A1290" s="28"/>
      <c r="B1290" s="28"/>
      <c r="C1290" s="28"/>
      <c r="D1290" s="28"/>
      <c r="E1290" s="3"/>
      <c r="F1290" s="112"/>
      <c r="G1290" s="28"/>
    </row>
    <row r="1291" spans="1:7" x14ac:dyDescent="0.2">
      <c r="A1291" s="28"/>
      <c r="B1291" s="28"/>
      <c r="C1291" s="28"/>
      <c r="D1291" s="28"/>
      <c r="E1291" s="3"/>
      <c r="F1291" s="112"/>
      <c r="G1291" s="28"/>
    </row>
    <row r="1292" spans="1:7" x14ac:dyDescent="0.2">
      <c r="A1292" s="28"/>
      <c r="B1292" s="28"/>
      <c r="C1292" s="28"/>
      <c r="D1292" s="28"/>
      <c r="E1292" s="3"/>
      <c r="F1292" s="112"/>
      <c r="G1292" s="28"/>
    </row>
    <row r="1293" spans="1:7" x14ac:dyDescent="0.2">
      <c r="A1293" s="28"/>
      <c r="B1293" s="28"/>
      <c r="C1293" s="28"/>
      <c r="D1293" s="28"/>
      <c r="E1293" s="3"/>
      <c r="F1293" s="112"/>
      <c r="G1293" s="28"/>
    </row>
    <row r="1294" spans="1:7" x14ac:dyDescent="0.2">
      <c r="A1294" s="28"/>
      <c r="B1294" s="28"/>
      <c r="C1294" s="28"/>
      <c r="D1294" s="28"/>
      <c r="E1294" s="3"/>
      <c r="F1294" s="112"/>
      <c r="G1294" s="28"/>
    </row>
    <row r="1295" spans="1:7" x14ac:dyDescent="0.2">
      <c r="A1295" s="28"/>
      <c r="B1295" s="28"/>
      <c r="C1295" s="28"/>
      <c r="D1295" s="28"/>
      <c r="E1295" s="3"/>
      <c r="F1295" s="112"/>
      <c r="G1295" s="28"/>
    </row>
    <row r="1296" spans="1:7" x14ac:dyDescent="0.2">
      <c r="A1296" s="28"/>
      <c r="B1296" s="28"/>
      <c r="C1296" s="28"/>
      <c r="D1296" s="28"/>
      <c r="E1296" s="3"/>
      <c r="F1296" s="112"/>
      <c r="G1296" s="28"/>
    </row>
    <row r="1297" spans="1:7" x14ac:dyDescent="0.2">
      <c r="A1297" s="28"/>
      <c r="B1297" s="28"/>
      <c r="C1297" s="28"/>
      <c r="D1297" s="28"/>
      <c r="E1297" s="3"/>
      <c r="F1297" s="112"/>
      <c r="G1297" s="28"/>
    </row>
    <row r="1298" spans="1:7" x14ac:dyDescent="0.2">
      <c r="A1298" s="28"/>
      <c r="B1298" s="28"/>
      <c r="C1298" s="28"/>
      <c r="D1298" s="28"/>
      <c r="E1298" s="3"/>
      <c r="F1298" s="112"/>
      <c r="G1298" s="28"/>
    </row>
    <row r="1299" spans="1:7" x14ac:dyDescent="0.2">
      <c r="A1299" s="28"/>
      <c r="B1299" s="28"/>
      <c r="C1299" s="28"/>
      <c r="D1299" s="28"/>
      <c r="E1299" s="3"/>
      <c r="F1299" s="112"/>
      <c r="G1299" s="28"/>
    </row>
    <row r="1300" spans="1:7" x14ac:dyDescent="0.2">
      <c r="A1300" s="28"/>
      <c r="B1300" s="28"/>
      <c r="C1300" s="28"/>
      <c r="D1300" s="28"/>
      <c r="E1300" s="3"/>
      <c r="F1300" s="112"/>
      <c r="G1300" s="28"/>
    </row>
    <row r="1301" spans="1:7" x14ac:dyDescent="0.2">
      <c r="A1301" s="28"/>
      <c r="B1301" s="28"/>
      <c r="C1301" s="28"/>
      <c r="D1301" s="28"/>
      <c r="E1301" s="3"/>
      <c r="F1301" s="112"/>
      <c r="G1301" s="28"/>
    </row>
    <row r="1302" spans="1:7" x14ac:dyDescent="0.2">
      <c r="A1302" s="28"/>
      <c r="B1302" s="28"/>
      <c r="C1302" s="28"/>
      <c r="D1302" s="28"/>
      <c r="E1302" s="3"/>
      <c r="F1302" s="112"/>
      <c r="G1302" s="28"/>
    </row>
    <row r="1303" spans="1:7" x14ac:dyDescent="0.2">
      <c r="A1303" s="28"/>
      <c r="B1303" s="28"/>
      <c r="C1303" s="28"/>
      <c r="D1303" s="28"/>
      <c r="E1303" s="3"/>
      <c r="F1303" s="112"/>
      <c r="G1303" s="28"/>
    </row>
    <row r="1304" spans="1:7" x14ac:dyDescent="0.2">
      <c r="A1304" s="28"/>
      <c r="B1304" s="28"/>
      <c r="C1304" s="28"/>
      <c r="D1304" s="28"/>
      <c r="E1304" s="3"/>
      <c r="F1304" s="112"/>
      <c r="G1304" s="28"/>
    </row>
    <row r="1305" spans="1:7" x14ac:dyDescent="0.2">
      <c r="A1305" s="28"/>
      <c r="B1305" s="28"/>
      <c r="C1305" s="28"/>
      <c r="D1305" s="28"/>
      <c r="E1305" s="3"/>
      <c r="F1305" s="112"/>
      <c r="G1305" s="28"/>
    </row>
    <row r="1306" spans="1:7" x14ac:dyDescent="0.2">
      <c r="A1306" s="28"/>
      <c r="B1306" s="28"/>
      <c r="C1306" s="28"/>
      <c r="D1306" s="28"/>
      <c r="E1306" s="3"/>
      <c r="F1306" s="112"/>
      <c r="G1306" s="28"/>
    </row>
    <row r="1307" spans="1:7" x14ac:dyDescent="0.2">
      <c r="A1307" s="28"/>
      <c r="B1307" s="28"/>
      <c r="C1307" s="28"/>
      <c r="D1307" s="28"/>
      <c r="E1307" s="3"/>
      <c r="F1307" s="112"/>
      <c r="G1307" s="28"/>
    </row>
    <row r="1308" spans="1:7" x14ac:dyDescent="0.2">
      <c r="A1308" s="28"/>
      <c r="B1308" s="28"/>
      <c r="C1308" s="28"/>
      <c r="D1308" s="28"/>
      <c r="E1308" s="3"/>
      <c r="F1308" s="112"/>
      <c r="G1308" s="28"/>
    </row>
    <row r="1309" spans="1:7" x14ac:dyDescent="0.2">
      <c r="A1309" s="28"/>
      <c r="B1309" s="28"/>
      <c r="C1309" s="28"/>
      <c r="D1309" s="28"/>
      <c r="E1309" s="3"/>
      <c r="F1309" s="112"/>
      <c r="G1309" s="28"/>
    </row>
    <row r="1310" spans="1:7" x14ac:dyDescent="0.2">
      <c r="A1310" s="28"/>
      <c r="B1310" s="28"/>
      <c r="C1310" s="28"/>
      <c r="D1310" s="28"/>
      <c r="E1310" s="3"/>
      <c r="F1310" s="112"/>
      <c r="G1310" s="28"/>
    </row>
    <row r="1311" spans="1:7" x14ac:dyDescent="0.2">
      <c r="A1311" s="28"/>
      <c r="B1311" s="28"/>
      <c r="C1311" s="28"/>
      <c r="D1311" s="28"/>
      <c r="E1311" s="3"/>
      <c r="F1311" s="112"/>
      <c r="G1311" s="28"/>
    </row>
    <row r="1312" spans="1:7" x14ac:dyDescent="0.2">
      <c r="A1312" s="28"/>
      <c r="B1312" s="28"/>
      <c r="C1312" s="28"/>
      <c r="D1312" s="28"/>
      <c r="E1312" s="3"/>
      <c r="F1312" s="112"/>
      <c r="G1312" s="28"/>
    </row>
    <row r="1313" spans="1:7" x14ac:dyDescent="0.2">
      <c r="A1313" s="28"/>
      <c r="B1313" s="28"/>
      <c r="C1313" s="28"/>
      <c r="D1313" s="28"/>
      <c r="E1313" s="3"/>
      <c r="F1313" s="112"/>
      <c r="G1313" s="28"/>
    </row>
    <row r="1314" spans="1:7" x14ac:dyDescent="0.2">
      <c r="A1314" s="28"/>
      <c r="B1314" s="28"/>
      <c r="C1314" s="28"/>
      <c r="D1314" s="28"/>
      <c r="E1314" s="3"/>
      <c r="F1314" s="112"/>
      <c r="G1314" s="28"/>
    </row>
    <row r="1315" spans="1:7" x14ac:dyDescent="0.2">
      <c r="A1315" s="28"/>
      <c r="B1315" s="28"/>
      <c r="C1315" s="28"/>
      <c r="D1315" s="28"/>
      <c r="E1315" s="3"/>
      <c r="F1315" s="112"/>
      <c r="G1315" s="28"/>
    </row>
    <row r="1316" spans="1:7" x14ac:dyDescent="0.2">
      <c r="A1316" s="28"/>
      <c r="B1316" s="28"/>
      <c r="C1316" s="28"/>
      <c r="D1316" s="28"/>
      <c r="E1316" s="3"/>
      <c r="F1316" s="112"/>
      <c r="G1316" s="28"/>
    </row>
    <row r="1317" spans="1:7" x14ac:dyDescent="0.2">
      <c r="A1317" s="28"/>
      <c r="B1317" s="28"/>
      <c r="C1317" s="28"/>
      <c r="D1317" s="28"/>
      <c r="E1317" s="3"/>
      <c r="F1317" s="112"/>
      <c r="G1317" s="28"/>
    </row>
    <row r="1318" spans="1:7" x14ac:dyDescent="0.2">
      <c r="A1318" s="28"/>
      <c r="B1318" s="28"/>
      <c r="C1318" s="28"/>
      <c r="D1318" s="28"/>
      <c r="E1318" s="3"/>
      <c r="F1318" s="112"/>
      <c r="G1318" s="28"/>
    </row>
    <row r="1319" spans="1:7" x14ac:dyDescent="0.2">
      <c r="A1319" s="28"/>
      <c r="B1319" s="28"/>
      <c r="C1319" s="28"/>
      <c r="D1319" s="28"/>
      <c r="E1319" s="3"/>
      <c r="F1319" s="112"/>
      <c r="G1319" s="28"/>
    </row>
    <row r="1320" spans="1:7" x14ac:dyDescent="0.2">
      <c r="A1320" s="28"/>
      <c r="B1320" s="28"/>
      <c r="C1320" s="28"/>
      <c r="D1320" s="28"/>
      <c r="E1320" s="3"/>
      <c r="F1320" s="112"/>
      <c r="G1320" s="28"/>
    </row>
    <row r="1321" spans="1:7" x14ac:dyDescent="0.2">
      <c r="A1321" s="28"/>
      <c r="B1321" s="28"/>
      <c r="C1321" s="28"/>
      <c r="D1321" s="28"/>
      <c r="E1321" s="3"/>
      <c r="F1321" s="112"/>
      <c r="G1321" s="28"/>
    </row>
    <row r="1322" spans="1:7" x14ac:dyDescent="0.2">
      <c r="A1322" s="28"/>
      <c r="B1322" s="28"/>
      <c r="C1322" s="28"/>
      <c r="D1322" s="28"/>
      <c r="E1322" s="3"/>
      <c r="F1322" s="112"/>
      <c r="G1322" s="28"/>
    </row>
    <row r="1323" spans="1:7" x14ac:dyDescent="0.2">
      <c r="A1323" s="28"/>
      <c r="B1323" s="28"/>
      <c r="C1323" s="28"/>
      <c r="D1323" s="28"/>
      <c r="E1323" s="3"/>
      <c r="F1323" s="112"/>
      <c r="G1323" s="28"/>
    </row>
    <row r="1324" spans="1:7" x14ac:dyDescent="0.2">
      <c r="A1324" s="28"/>
      <c r="B1324" s="28"/>
      <c r="C1324" s="28"/>
      <c r="D1324" s="28"/>
      <c r="E1324" s="3"/>
      <c r="F1324" s="112"/>
      <c r="G1324" s="28"/>
    </row>
    <row r="1325" spans="1:7" x14ac:dyDescent="0.2">
      <c r="A1325" s="28"/>
      <c r="B1325" s="28"/>
      <c r="C1325" s="28"/>
      <c r="D1325" s="28"/>
      <c r="E1325" s="3"/>
      <c r="F1325" s="112"/>
      <c r="G1325" s="28"/>
    </row>
    <row r="1326" spans="1:7" x14ac:dyDescent="0.2">
      <c r="A1326" s="28"/>
      <c r="B1326" s="28"/>
      <c r="C1326" s="28"/>
      <c r="D1326" s="28"/>
      <c r="E1326" s="1"/>
      <c r="F1326" s="112"/>
      <c r="G1326" s="28"/>
    </row>
    <row r="1327" spans="1:7" x14ac:dyDescent="0.2">
      <c r="A1327" s="28"/>
      <c r="B1327" s="28"/>
      <c r="C1327" s="28"/>
      <c r="D1327" s="28"/>
      <c r="E1327" s="1"/>
      <c r="F1327" s="112"/>
      <c r="G1327" s="28"/>
    </row>
    <row r="1328" spans="1:7" x14ac:dyDescent="0.2">
      <c r="A1328" s="28"/>
      <c r="B1328" s="28"/>
      <c r="C1328" s="28"/>
      <c r="D1328" s="28"/>
      <c r="E1328" s="1"/>
      <c r="F1328" s="112"/>
      <c r="G1328" s="28"/>
    </row>
    <row r="1329" spans="1:7" x14ac:dyDescent="0.2">
      <c r="A1329" s="28"/>
      <c r="B1329" s="28"/>
      <c r="C1329" s="28"/>
      <c r="D1329" s="28"/>
      <c r="E1329" s="3"/>
      <c r="F1329" s="112"/>
      <c r="G1329" s="28"/>
    </row>
    <row r="1330" spans="1:7" x14ac:dyDescent="0.2">
      <c r="A1330" s="28"/>
      <c r="B1330" s="28"/>
      <c r="C1330" s="28"/>
      <c r="D1330" s="28"/>
      <c r="E1330" s="3"/>
      <c r="F1330" s="112"/>
      <c r="G1330" s="28"/>
    </row>
    <row r="1331" spans="1:7" x14ac:dyDescent="0.2">
      <c r="A1331" s="28"/>
      <c r="B1331" s="28"/>
      <c r="C1331" s="28"/>
      <c r="D1331" s="28"/>
      <c r="E1331" s="3"/>
      <c r="F1331" s="112"/>
      <c r="G1331" s="28"/>
    </row>
    <row r="1332" spans="1:7" x14ac:dyDescent="0.2">
      <c r="A1332" s="28"/>
      <c r="B1332" s="28"/>
      <c r="C1332" s="28"/>
      <c r="D1332" s="28"/>
      <c r="E1332" s="3"/>
      <c r="F1332" s="112"/>
      <c r="G1332" s="28"/>
    </row>
    <row r="1333" spans="1:7" x14ac:dyDescent="0.2">
      <c r="A1333" s="28"/>
      <c r="B1333" s="28"/>
      <c r="C1333" s="28"/>
      <c r="D1333" s="28"/>
      <c r="E1333" s="3"/>
      <c r="F1333" s="112"/>
      <c r="G1333" s="28"/>
    </row>
    <row r="1334" spans="1:7" x14ac:dyDescent="0.2">
      <c r="A1334" s="28"/>
      <c r="B1334" s="28"/>
      <c r="C1334" s="28"/>
      <c r="D1334" s="28"/>
      <c r="E1334" s="3"/>
      <c r="F1334" s="112"/>
      <c r="G1334" s="28"/>
    </row>
    <row r="1335" spans="1:7" x14ac:dyDescent="0.2">
      <c r="A1335" s="28"/>
      <c r="B1335" s="28"/>
      <c r="C1335" s="28"/>
      <c r="D1335" s="28"/>
      <c r="E1335" s="3"/>
      <c r="F1335" s="112"/>
      <c r="G1335" s="28"/>
    </row>
    <row r="1336" spans="1:7" x14ac:dyDescent="0.2">
      <c r="A1336" s="28"/>
      <c r="B1336" s="28"/>
      <c r="C1336" s="28"/>
      <c r="D1336" s="28"/>
      <c r="E1336" s="3"/>
      <c r="F1336" s="112"/>
      <c r="G1336" s="28"/>
    </row>
    <row r="1337" spans="1:7" x14ac:dyDescent="0.2">
      <c r="A1337" s="28"/>
      <c r="B1337" s="28"/>
      <c r="C1337" s="28"/>
      <c r="D1337" s="28"/>
      <c r="E1337" s="3"/>
      <c r="F1337" s="112"/>
      <c r="G1337" s="28"/>
    </row>
    <row r="1338" spans="1:7" x14ac:dyDescent="0.2">
      <c r="A1338" s="28"/>
      <c r="B1338" s="28"/>
      <c r="C1338" s="28"/>
      <c r="D1338" s="28"/>
      <c r="E1338" s="3"/>
      <c r="F1338" s="112"/>
      <c r="G1338" s="28"/>
    </row>
    <row r="1339" spans="1:7" x14ac:dyDescent="0.2">
      <c r="A1339" s="28"/>
      <c r="B1339" s="28"/>
      <c r="C1339" s="28"/>
      <c r="D1339" s="28"/>
      <c r="E1339" s="3"/>
      <c r="F1339" s="112"/>
      <c r="G1339" s="28"/>
    </row>
    <row r="1340" spans="1:7" x14ac:dyDescent="0.2">
      <c r="A1340" s="28"/>
      <c r="B1340" s="28"/>
      <c r="C1340" s="28"/>
      <c r="D1340" s="28"/>
      <c r="E1340" s="3"/>
      <c r="F1340" s="112"/>
      <c r="G1340" s="28"/>
    </row>
    <row r="1341" spans="1:7" x14ac:dyDescent="0.2">
      <c r="A1341" s="28"/>
      <c r="B1341" s="28"/>
      <c r="C1341" s="28"/>
      <c r="D1341" s="28"/>
      <c r="E1341" s="3"/>
      <c r="F1341" s="112"/>
      <c r="G1341" s="28"/>
    </row>
    <row r="1342" spans="1:7" x14ac:dyDescent="0.2">
      <c r="A1342" s="28"/>
      <c r="B1342" s="28"/>
      <c r="C1342" s="28"/>
      <c r="D1342" s="28"/>
      <c r="E1342" s="3"/>
      <c r="F1342" s="112"/>
      <c r="G1342" s="28"/>
    </row>
    <row r="1343" spans="1:7" x14ac:dyDescent="0.2">
      <c r="A1343" s="28"/>
      <c r="B1343" s="28"/>
      <c r="C1343" s="28"/>
      <c r="D1343" s="28"/>
      <c r="E1343" s="3"/>
      <c r="F1343" s="112"/>
      <c r="G1343" s="28"/>
    </row>
    <row r="1344" spans="1:7" x14ac:dyDescent="0.2">
      <c r="A1344" s="28"/>
      <c r="B1344" s="28"/>
      <c r="C1344" s="28"/>
      <c r="D1344" s="28"/>
      <c r="E1344" s="3"/>
      <c r="F1344" s="112"/>
      <c r="G1344" s="28"/>
    </row>
    <row r="1345" spans="1:9" x14ac:dyDescent="0.2">
      <c r="A1345" s="28"/>
      <c r="B1345" s="28"/>
      <c r="C1345" s="28"/>
      <c r="D1345" s="28"/>
      <c r="E1345" s="3"/>
      <c r="F1345" s="112"/>
      <c r="G1345" s="28"/>
    </row>
    <row r="1346" spans="1:9" x14ac:dyDescent="0.2">
      <c r="A1346" s="28"/>
      <c r="B1346" s="28"/>
      <c r="C1346" s="28"/>
      <c r="D1346" s="28"/>
      <c r="E1346" s="3"/>
      <c r="F1346" s="112"/>
      <c r="G1346" s="28"/>
    </row>
    <row r="1347" spans="1:9" x14ac:dyDescent="0.2">
      <c r="A1347" s="28"/>
      <c r="B1347" s="28"/>
      <c r="C1347" s="28"/>
      <c r="D1347" s="28"/>
      <c r="E1347" s="3"/>
      <c r="F1347" s="112"/>
      <c r="G1347" s="28"/>
    </row>
    <row r="1348" spans="1:9" x14ac:dyDescent="0.2">
      <c r="A1348" s="28"/>
      <c r="B1348" s="28"/>
      <c r="C1348" s="28"/>
      <c r="D1348" s="28"/>
      <c r="E1348" s="3"/>
      <c r="F1348" s="112"/>
      <c r="G1348" s="28"/>
    </row>
    <row r="1349" spans="1:9" x14ac:dyDescent="0.2">
      <c r="A1349" s="28"/>
      <c r="B1349" s="28"/>
      <c r="C1349" s="28"/>
      <c r="D1349" s="28"/>
      <c r="E1349" s="3"/>
      <c r="F1349" s="112"/>
      <c r="G1349" s="28"/>
    </row>
    <row r="1350" spans="1:9" x14ac:dyDescent="0.2">
      <c r="A1350" s="28"/>
      <c r="B1350" s="28"/>
      <c r="C1350" s="28"/>
      <c r="D1350" s="28"/>
      <c r="E1350" s="3"/>
      <c r="F1350" s="112"/>
      <c r="G1350" s="28"/>
    </row>
    <row r="1351" spans="1:9" x14ac:dyDescent="0.2">
      <c r="A1351" s="28"/>
      <c r="B1351" s="28"/>
      <c r="C1351" s="28"/>
      <c r="D1351" s="28"/>
      <c r="E1351" s="3"/>
      <c r="F1351" s="112"/>
    </row>
    <row r="1352" spans="1:9" x14ac:dyDescent="0.2">
      <c r="A1352" s="28"/>
      <c r="B1352" s="28"/>
      <c r="C1352" s="28"/>
      <c r="D1352" s="28"/>
      <c r="E1352" s="3"/>
      <c r="F1352" s="112"/>
    </row>
    <row r="1353" spans="1:9" x14ac:dyDescent="0.2">
      <c r="A1353" s="28"/>
      <c r="B1353" s="28"/>
      <c r="C1353" s="28"/>
      <c r="D1353" s="28"/>
      <c r="E1353" s="3"/>
      <c r="F1353" s="112"/>
    </row>
    <row r="1354" spans="1:9" x14ac:dyDescent="0.2">
      <c r="A1354" s="28"/>
      <c r="B1354" s="28"/>
      <c r="C1354" s="28"/>
      <c r="D1354" s="28"/>
      <c r="E1354" s="3"/>
      <c r="F1354" s="112"/>
    </row>
    <row r="1355" spans="1:9" x14ac:dyDescent="0.2">
      <c r="A1355" s="28"/>
      <c r="B1355" s="28"/>
      <c r="C1355" s="28"/>
      <c r="D1355" s="28"/>
      <c r="E1355" s="3"/>
      <c r="F1355" s="112"/>
    </row>
    <row r="1356" spans="1:9" x14ac:dyDescent="0.2">
      <c r="A1356" s="28"/>
      <c r="B1356" s="28"/>
      <c r="C1356" s="28"/>
      <c r="D1356" s="28"/>
      <c r="E1356" s="3"/>
      <c r="F1356" s="112"/>
    </row>
    <row r="1357" spans="1:9" x14ac:dyDescent="0.2">
      <c r="A1357" s="28"/>
      <c r="B1357" s="28"/>
      <c r="C1357" s="28"/>
      <c r="D1357" s="28"/>
      <c r="E1357" s="3"/>
      <c r="F1357" s="112"/>
    </row>
    <row r="1358" spans="1:9" x14ac:dyDescent="0.2">
      <c r="A1358" s="28"/>
      <c r="B1358" s="28"/>
      <c r="C1358" s="28"/>
      <c r="D1358" s="28"/>
      <c r="E1358" s="3"/>
    </row>
    <row r="1359" spans="1:9" x14ac:dyDescent="0.2">
      <c r="A1359" s="28"/>
      <c r="B1359" s="28"/>
      <c r="C1359" s="28"/>
      <c r="D1359" s="28"/>
      <c r="E1359" s="3"/>
      <c r="H1359" s="1"/>
      <c r="I1359" s="1"/>
    </row>
    <row r="1360" spans="1:9" x14ac:dyDescent="0.2">
      <c r="A1360" s="28"/>
      <c r="B1360" s="28"/>
      <c r="C1360" s="28"/>
      <c r="D1360" s="28"/>
      <c r="E1360" s="3"/>
      <c r="H1360" s="1"/>
      <c r="I1360" s="1"/>
    </row>
    <row r="1361" spans="1:9" x14ac:dyDescent="0.2">
      <c r="A1361" s="28"/>
      <c r="B1361" s="28"/>
      <c r="C1361" s="28"/>
      <c r="D1361" s="28"/>
      <c r="E1361" s="3"/>
      <c r="H1361" s="1"/>
      <c r="I1361" s="1"/>
    </row>
    <row r="1362" spans="1:9" x14ac:dyDescent="0.2">
      <c r="A1362" s="28"/>
      <c r="B1362" s="28"/>
      <c r="C1362" s="28"/>
      <c r="D1362" s="28"/>
      <c r="E1362" s="3"/>
      <c r="H1362" s="1"/>
      <c r="I1362" s="1"/>
    </row>
    <row r="1363" spans="1:9" x14ac:dyDescent="0.2">
      <c r="A1363" s="28"/>
      <c r="B1363" s="28"/>
      <c r="C1363" s="28"/>
      <c r="D1363" s="28"/>
      <c r="E1363" s="3"/>
      <c r="H1363" s="1"/>
      <c r="I1363" s="1"/>
    </row>
    <row r="1364" spans="1:9" x14ac:dyDescent="0.2">
      <c r="A1364" s="28"/>
      <c r="B1364" s="28"/>
      <c r="C1364" s="28"/>
      <c r="D1364" s="28"/>
      <c r="E1364" s="3"/>
      <c r="H1364" s="1"/>
      <c r="I1364" s="1"/>
    </row>
    <row r="1365" spans="1:9" x14ac:dyDescent="0.2">
      <c r="A1365" s="28"/>
      <c r="B1365" s="28"/>
      <c r="C1365" s="28"/>
      <c r="D1365" s="28"/>
      <c r="E1365" s="3"/>
      <c r="H1365" s="1"/>
      <c r="I1365" s="1"/>
    </row>
    <row r="1366" spans="1:9" x14ac:dyDescent="0.2">
      <c r="A1366" s="28"/>
      <c r="B1366" s="28"/>
      <c r="C1366" s="28"/>
      <c r="D1366" s="28"/>
      <c r="E1366" s="3"/>
      <c r="H1366" s="1"/>
      <c r="I1366" s="1"/>
    </row>
    <row r="1367" spans="1:9" x14ac:dyDescent="0.2">
      <c r="A1367" s="28"/>
      <c r="B1367" s="28"/>
      <c r="C1367" s="28"/>
      <c r="D1367" s="28"/>
      <c r="E1367" s="3"/>
      <c r="H1367" s="1"/>
      <c r="I1367" s="1"/>
    </row>
    <row r="1368" spans="1:9" x14ac:dyDescent="0.2">
      <c r="A1368" s="28"/>
      <c r="B1368" s="28"/>
      <c r="C1368" s="28"/>
      <c r="D1368" s="28"/>
      <c r="E1368" s="3"/>
      <c r="H1368" s="1"/>
      <c r="I1368" s="1"/>
    </row>
    <row r="1369" spans="1:9" x14ac:dyDescent="0.2">
      <c r="A1369" s="28"/>
      <c r="B1369" s="28"/>
      <c r="C1369" s="28"/>
      <c r="D1369" s="28"/>
      <c r="E1369" s="3"/>
      <c r="H1369" s="1"/>
      <c r="I1369" s="1"/>
    </row>
    <row r="1370" spans="1:9" x14ac:dyDescent="0.2">
      <c r="A1370" s="28"/>
      <c r="B1370" s="28"/>
      <c r="C1370" s="28"/>
      <c r="D1370" s="28"/>
      <c r="E1370" s="3"/>
      <c r="H1370" s="1"/>
      <c r="I1370" s="1"/>
    </row>
    <row r="1371" spans="1:9" x14ac:dyDescent="0.2">
      <c r="A1371" s="28"/>
      <c r="B1371" s="28"/>
      <c r="C1371" s="28"/>
      <c r="D1371" s="28"/>
      <c r="E1371" s="3"/>
      <c r="H1371" s="1"/>
      <c r="I1371" s="1"/>
    </row>
    <row r="1372" spans="1:9" x14ac:dyDescent="0.2">
      <c r="A1372" s="28"/>
      <c r="B1372" s="28"/>
      <c r="C1372" s="28"/>
      <c r="D1372" s="28"/>
      <c r="E1372" s="3"/>
      <c r="H1372" s="1"/>
      <c r="I1372" s="1"/>
    </row>
    <row r="1373" spans="1:9" x14ac:dyDescent="0.2">
      <c r="A1373" s="28"/>
      <c r="B1373" s="28"/>
      <c r="C1373" s="28"/>
      <c r="D1373" s="28"/>
      <c r="E1373" s="3"/>
      <c r="H1373" s="1"/>
      <c r="I1373" s="1"/>
    </row>
    <row r="1374" spans="1:9" x14ac:dyDescent="0.2">
      <c r="A1374" s="28"/>
      <c r="B1374" s="28"/>
      <c r="C1374" s="28"/>
      <c r="D1374" s="28"/>
      <c r="E1374" s="3"/>
      <c r="H1374" s="1"/>
      <c r="I1374" s="1"/>
    </row>
    <row r="1375" spans="1:9" x14ac:dyDescent="0.2">
      <c r="A1375" s="28"/>
      <c r="B1375" s="28"/>
      <c r="C1375" s="28"/>
      <c r="D1375" s="28"/>
      <c r="E1375" s="3"/>
      <c r="H1375" s="1"/>
      <c r="I1375" s="1"/>
    </row>
    <row r="1376" spans="1:9" x14ac:dyDescent="0.2">
      <c r="A1376" s="28"/>
      <c r="B1376" s="28"/>
      <c r="C1376" s="28"/>
      <c r="D1376" s="28"/>
      <c r="E1376" s="3"/>
      <c r="H1376" s="1"/>
      <c r="I1376" s="1"/>
    </row>
    <row r="1377" spans="1:9" x14ac:dyDescent="0.2">
      <c r="A1377" s="28"/>
      <c r="B1377" s="28"/>
      <c r="C1377" s="28"/>
      <c r="D1377" s="28"/>
      <c r="E1377" s="3"/>
      <c r="H1377" s="1"/>
      <c r="I1377" s="1"/>
    </row>
    <row r="1378" spans="1:9" x14ac:dyDescent="0.2">
      <c r="A1378" s="28"/>
      <c r="B1378" s="28"/>
      <c r="C1378" s="28"/>
      <c r="D1378" s="28"/>
      <c r="E1378" s="3"/>
      <c r="H1378" s="1"/>
      <c r="I1378" s="1"/>
    </row>
    <row r="1379" spans="1:9" x14ac:dyDescent="0.2">
      <c r="A1379" s="28"/>
      <c r="B1379" s="28"/>
      <c r="C1379" s="28"/>
      <c r="D1379" s="28"/>
      <c r="E1379" s="3"/>
      <c r="H1379" s="1"/>
      <c r="I1379" s="1"/>
    </row>
    <row r="1380" spans="1:9" x14ac:dyDescent="0.2">
      <c r="A1380" s="28"/>
      <c r="B1380" s="28"/>
      <c r="C1380" s="28"/>
      <c r="D1380" s="28"/>
      <c r="E1380" s="3"/>
      <c r="H1380" s="1"/>
      <c r="I1380" s="1"/>
    </row>
    <row r="1381" spans="1:9" x14ac:dyDescent="0.2">
      <c r="A1381" s="28"/>
      <c r="B1381" s="28"/>
      <c r="C1381" s="28"/>
      <c r="D1381" s="28"/>
      <c r="E1381" s="3"/>
      <c r="H1381" s="1"/>
      <c r="I1381" s="1"/>
    </row>
    <row r="1382" spans="1:9" x14ac:dyDescent="0.2">
      <c r="A1382" s="28"/>
      <c r="B1382" s="28"/>
      <c r="C1382" s="28"/>
      <c r="D1382" s="28"/>
      <c r="E1382" s="3"/>
      <c r="H1382" s="1"/>
      <c r="I1382" s="1"/>
    </row>
    <row r="1383" spans="1:9" x14ac:dyDescent="0.2">
      <c r="A1383" s="28"/>
      <c r="B1383" s="28"/>
      <c r="C1383" s="28"/>
      <c r="D1383" s="28"/>
      <c r="E1383" s="3"/>
      <c r="H1383" s="1"/>
      <c r="I1383" s="1"/>
    </row>
    <row r="1384" spans="1:9" x14ac:dyDescent="0.2">
      <c r="A1384" s="28"/>
      <c r="B1384" s="28"/>
      <c r="C1384" s="28"/>
      <c r="D1384" s="28"/>
      <c r="E1384" s="3"/>
      <c r="H1384" s="1"/>
      <c r="I1384" s="1"/>
    </row>
    <row r="1385" spans="1:9" x14ac:dyDescent="0.2">
      <c r="A1385" s="28"/>
      <c r="B1385" s="28"/>
      <c r="C1385" s="28"/>
      <c r="D1385" s="28"/>
      <c r="E1385" s="3"/>
      <c r="H1385" s="1"/>
      <c r="I1385" s="1"/>
    </row>
    <row r="1386" spans="1:9" x14ac:dyDescent="0.2">
      <c r="A1386" s="28"/>
      <c r="B1386" s="28"/>
      <c r="C1386" s="28"/>
      <c r="D1386" s="28"/>
      <c r="E1386" s="3"/>
      <c r="H1386" s="1"/>
      <c r="I1386" s="1"/>
    </row>
    <row r="1387" spans="1:9" x14ac:dyDescent="0.2">
      <c r="A1387" s="28"/>
      <c r="B1387" s="28"/>
      <c r="C1387" s="28"/>
      <c r="D1387" s="28"/>
      <c r="E1387" s="3"/>
      <c r="H1387" s="1"/>
      <c r="I1387" s="1"/>
    </row>
    <row r="1388" spans="1:9" x14ac:dyDescent="0.2">
      <c r="A1388" s="28"/>
      <c r="B1388" s="28"/>
      <c r="C1388" s="28"/>
      <c r="D1388" s="28"/>
      <c r="E1388" s="3"/>
      <c r="H1388" s="1"/>
      <c r="I1388" s="1"/>
    </row>
    <row r="1389" spans="1:9" x14ac:dyDescent="0.2">
      <c r="A1389" s="28"/>
      <c r="B1389" s="28"/>
      <c r="C1389" s="28"/>
      <c r="D1389" s="28"/>
      <c r="E1389" s="3"/>
      <c r="H1389" s="1"/>
      <c r="I1389" s="1"/>
    </row>
    <row r="1390" spans="1:9" x14ac:dyDescent="0.2">
      <c r="A1390" s="28"/>
      <c r="B1390" s="28"/>
      <c r="C1390" s="28"/>
      <c r="D1390" s="28"/>
      <c r="E1390" s="3"/>
      <c r="H1390" s="1"/>
      <c r="I1390" s="1"/>
    </row>
    <row r="1391" spans="1:9" x14ac:dyDescent="0.2">
      <c r="A1391" s="28"/>
      <c r="B1391" s="28"/>
      <c r="C1391" s="28"/>
      <c r="D1391" s="28"/>
      <c r="E1391" s="3"/>
      <c r="H1391" s="1"/>
      <c r="I1391" s="1"/>
    </row>
    <row r="1392" spans="1:9" x14ac:dyDescent="0.2">
      <c r="A1392" s="28"/>
      <c r="B1392" s="28"/>
      <c r="C1392" s="28"/>
      <c r="D1392" s="28"/>
      <c r="E1392" s="3"/>
      <c r="H1392" s="1"/>
      <c r="I1392" s="1"/>
    </row>
    <row r="1393" spans="1:9" x14ac:dyDescent="0.2">
      <c r="A1393" s="28"/>
      <c r="B1393" s="28"/>
      <c r="C1393" s="28"/>
      <c r="D1393" s="28"/>
      <c r="E1393" s="3"/>
      <c r="H1393" s="1"/>
      <c r="I1393" s="1"/>
    </row>
    <row r="1394" spans="1:9" x14ac:dyDescent="0.2">
      <c r="A1394" s="28"/>
      <c r="B1394" s="28"/>
      <c r="C1394" s="28"/>
      <c r="D1394" s="28"/>
      <c r="H1394" s="1"/>
      <c r="I1394" s="1"/>
    </row>
    <row r="1395" spans="1:9" x14ac:dyDescent="0.2">
      <c r="A1395" s="28"/>
      <c r="B1395" s="28"/>
      <c r="C1395" s="28"/>
      <c r="D1395" s="28"/>
      <c r="H1395" s="1"/>
      <c r="I1395" s="1"/>
    </row>
    <row r="1396" spans="1:9" x14ac:dyDescent="0.2">
      <c r="A1396" s="28"/>
      <c r="B1396" s="28"/>
      <c r="C1396" s="28"/>
      <c r="D1396" s="28"/>
      <c r="H1396" s="1"/>
      <c r="I1396" s="1"/>
    </row>
  </sheetData>
  <sheetProtection selectLockedCells="1" selectUnlockedCells="1"/>
  <mergeCells count="141">
    <mergeCell ref="A732:A733"/>
    <mergeCell ref="A723:A731"/>
    <mergeCell ref="A719:A722"/>
    <mergeCell ref="B1:F1"/>
    <mergeCell ref="B2:F2"/>
    <mergeCell ref="B3:F3"/>
    <mergeCell ref="B4:F4"/>
    <mergeCell ref="B5:F5"/>
    <mergeCell ref="A8:F8"/>
    <mergeCell ref="A534:A538"/>
    <mergeCell ref="A540:A542"/>
    <mergeCell ref="A497:A500"/>
    <mergeCell ref="A501:A506"/>
    <mergeCell ref="A10:A12"/>
    <mergeCell ref="A13:A16"/>
    <mergeCell ref="A17:A19"/>
    <mergeCell ref="A20:A22"/>
    <mergeCell ref="A23:A25"/>
    <mergeCell ref="A26:A28"/>
    <mergeCell ref="A145:A146"/>
    <mergeCell ref="A147:A148"/>
    <mergeCell ref="B378:B379"/>
    <mergeCell ref="C378:C379"/>
    <mergeCell ref="A393:A395"/>
    <mergeCell ref="A241:A246"/>
    <mergeCell ref="A208:A209"/>
    <mergeCell ref="A212:A214"/>
    <mergeCell ref="A346:A352"/>
    <mergeCell ref="A258:A261"/>
    <mergeCell ref="A262:A263"/>
    <mergeCell ref="A265:A266"/>
    <mergeCell ref="A270:A275"/>
    <mergeCell ref="A276:A277"/>
    <mergeCell ref="A215:A217"/>
    <mergeCell ref="A218:A219"/>
    <mergeCell ref="B576:F576"/>
    <mergeCell ref="F551:F553"/>
    <mergeCell ref="B551:B553"/>
    <mergeCell ref="A459:A460"/>
    <mergeCell ref="A531:A533"/>
    <mergeCell ref="B33:F33"/>
    <mergeCell ref="B49:F49"/>
    <mergeCell ref="B59:F59"/>
    <mergeCell ref="B109:F109"/>
    <mergeCell ref="B144:F144"/>
    <mergeCell ref="B121:F121"/>
    <mergeCell ref="B392:F392"/>
    <mergeCell ref="A40:A48"/>
    <mergeCell ref="A35:A37"/>
    <mergeCell ref="A220:A222"/>
    <mergeCell ref="A278:A279"/>
    <mergeCell ref="A193:A194"/>
    <mergeCell ref="A196:A197"/>
    <mergeCell ref="A198:A199"/>
    <mergeCell ref="A200:A201"/>
    <mergeCell ref="A202:A203"/>
    <mergeCell ref="A206:A207"/>
    <mergeCell ref="A151:A152"/>
    <mergeCell ref="A153:A154"/>
    <mergeCell ref="A149:A150"/>
    <mergeCell ref="A267:A268"/>
    <mergeCell ref="A365:A367"/>
    <mergeCell ref="A368:A370"/>
    <mergeCell ref="A371:A373"/>
    <mergeCell ref="B438:F438"/>
    <mergeCell ref="B458:F458"/>
    <mergeCell ref="B459:B460"/>
    <mergeCell ref="C459:C460"/>
    <mergeCell ref="F459:F460"/>
    <mergeCell ref="E459:E460"/>
    <mergeCell ref="D459:D460"/>
    <mergeCell ref="A302:A305"/>
    <mergeCell ref="A307:A310"/>
    <mergeCell ref="B301:F301"/>
    <mergeCell ref="B315:F315"/>
    <mergeCell ref="D378:D379"/>
    <mergeCell ref="E378:E379"/>
    <mergeCell ref="F378:F379"/>
    <mergeCell ref="A191:A192"/>
    <mergeCell ref="A333:A335"/>
    <mergeCell ref="A331:A332"/>
    <mergeCell ref="A321:A323"/>
    <mergeCell ref="A223:A225"/>
    <mergeCell ref="A31:A32"/>
    <mergeCell ref="A29:A30"/>
    <mergeCell ref="A96:A101"/>
    <mergeCell ref="A62:A64"/>
    <mergeCell ref="A52:A53"/>
    <mergeCell ref="A54:A55"/>
    <mergeCell ref="A140:A141"/>
    <mergeCell ref="A103:A108"/>
    <mergeCell ref="A115:A116"/>
    <mergeCell ref="A38:A39"/>
    <mergeCell ref="A155:A156"/>
    <mergeCell ref="A157:A158"/>
    <mergeCell ref="A159:A160"/>
    <mergeCell ref="A161:A162"/>
    <mergeCell ref="B756:E756"/>
    <mergeCell ref="A761:A762"/>
    <mergeCell ref="A763:A764"/>
    <mergeCell ref="A765:A766"/>
    <mergeCell ref="A767:A768"/>
    <mergeCell ref="A396:A400"/>
    <mergeCell ref="A433:A434"/>
    <mergeCell ref="A435:A436"/>
    <mergeCell ref="A378:A379"/>
    <mergeCell ref="A430:A432"/>
    <mergeCell ref="A176:A177"/>
    <mergeCell ref="A178:A179"/>
    <mergeCell ref="A170:A171"/>
    <mergeCell ref="A587:A589"/>
    <mergeCell ref="C551:C553"/>
    <mergeCell ref="D551:D553"/>
    <mergeCell ref="A544:A546"/>
    <mergeCell ref="A513:A515"/>
    <mergeCell ref="A547:A548"/>
    <mergeCell ref="A484:A487"/>
    <mergeCell ref="A769:A770"/>
    <mergeCell ref="A771:A772"/>
    <mergeCell ref="A292:A294"/>
    <mergeCell ref="A295:A297"/>
    <mergeCell ref="A565:A566"/>
    <mergeCell ref="A554:A555"/>
    <mergeCell ref="B479:F479"/>
    <mergeCell ref="B539:F539"/>
    <mergeCell ref="B586:F586"/>
    <mergeCell ref="B591:F591"/>
    <mergeCell ref="A507:A512"/>
    <mergeCell ref="A516:A518"/>
    <mergeCell ref="A523:A530"/>
    <mergeCell ref="F554:F555"/>
    <mergeCell ref="A714:A715"/>
    <mergeCell ref="A716:A717"/>
    <mergeCell ref="B718:E718"/>
    <mergeCell ref="A463:A464"/>
    <mergeCell ref="A551:A553"/>
    <mergeCell ref="B554:B555"/>
    <mergeCell ref="C554:C555"/>
    <mergeCell ref="D554:D555"/>
    <mergeCell ref="E554:E555"/>
    <mergeCell ref="E551:E553"/>
  </mergeCells>
  <phoneticPr fontId="51" type="noConversion"/>
  <hyperlinks>
    <hyperlink ref="B497" r:id="rId1" xr:uid="{00000000-0004-0000-0000-000000000000}"/>
    <hyperlink ref="B498" r:id="rId2" xr:uid="{00000000-0004-0000-0000-000001000000}"/>
    <hyperlink ref="B499" r:id="rId3" xr:uid="{00000000-0004-0000-0000-000002000000}"/>
    <hyperlink ref="B500" r:id="rId4" xr:uid="{00000000-0004-0000-0000-000003000000}"/>
  </hyperlinks>
  <pageMargins left="0.2361111111111111" right="0.2361111111111111" top="0.31527777777777777" bottom="0.19652777777777777" header="0.51180555555555551" footer="0"/>
  <pageSetup paperSize="9" scale="30" firstPageNumber="0" orientation="portrait" horizontalDpi="300" verticalDpi="300" r:id="rId5"/>
  <headerFooter alignWithMargins="0">
    <oddFooter>&amp;C&amp;12&amp;U"База ПТК" 620066 г. Екатеринбург, ул. Шефская 3"А", офис 126
т: (343) 216-80-51, 216-80-52, (53) http://www.bptk.ru</oddFooter>
  </headerFooter>
  <rowBreaks count="17" manualBreakCount="17">
    <brk id="55" max="5" man="1"/>
    <brk id="101" max="5" man="1"/>
    <brk id="130" max="16383" man="1"/>
    <brk id="164" max="5" man="1"/>
    <brk id="194" max="16383" man="1"/>
    <brk id="232" max="16383" man="1"/>
    <brk id="268" max="16383" man="1"/>
    <brk id="305" max="16383" man="1"/>
    <brk id="344" max="16383" man="1"/>
    <brk id="382" max="5" man="1"/>
    <brk id="427" max="16383" man="1"/>
    <brk id="456" max="16383" man="1"/>
    <brk id="482" max="16383" man="1"/>
    <brk id="521" max="5" man="1"/>
    <brk id="562" max="16383" man="1"/>
    <brk id="698" max="16383" man="1"/>
    <brk id="772" max="5" man="1"/>
  </rowBreaks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11835-199E-4704-96D7-9C19B5710751}">
  <dimension ref="A1"/>
  <sheetViews>
    <sheetView workbookViewId="0">
      <selection activeCell="C35" sqref="C35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Прайс</vt:lpstr>
      <vt:lpstr>Лист1</vt:lpstr>
      <vt:lpstr>Прайс!Excel_BuiltIn_Print_Area</vt:lpstr>
      <vt:lpstr>Прайс!Область_печати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Ольга</cp:lastModifiedBy>
  <cp:lastPrinted>2025-01-24T10:42:27Z</cp:lastPrinted>
  <dcterms:created xsi:type="dcterms:W3CDTF">2022-02-07T08:52:32Z</dcterms:created>
  <dcterms:modified xsi:type="dcterms:W3CDTF">2025-02-04T08:29:30Z</dcterms:modified>
</cp:coreProperties>
</file>